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部活動\申込書\"/>
    </mc:Choice>
  </mc:AlternateContent>
  <xr:revisionPtr revIDLastSave="0" documentId="13_ncr:1_{0DB00EEC-E7A9-4E41-8C3F-65F4A12B26E7}" xr6:coauthVersionLast="36" xr6:coauthVersionMax="47" xr10:uidLastSave="{00000000-0000-0000-0000-000000000000}"/>
  <bookViews>
    <workbookView xWindow="0" yWindow="0" windowWidth="20490" windowHeight="7080" xr2:uid="{ABFD378F-B7B7-48BB-80D4-777D36E79C17}"/>
  </bookViews>
  <sheets>
    <sheet name="入力欄" sheetId="1" r:id="rId1"/>
    <sheet name="主催者設定" sheetId="6" r:id="rId2"/>
    <sheet name="プルダウン設定" sheetId="4" state="hidden" r:id="rId3"/>
    <sheet name="申し込み用紙" sheetId="2" r:id="rId4"/>
    <sheet name="申し込み用紙（足利地区用）" sheetId="7" r:id="rId5"/>
    <sheet name="パンフレットデータ" sheetId="3" r:id="rId6"/>
    <sheet name="メンバー表" sheetId="5" state="hidden" r:id="rId7"/>
  </sheets>
  <definedNames>
    <definedName name="_xlnm.Print_Area" localSheetId="5">パンフレットデータ!$A$1:$J$24</definedName>
    <definedName name="_xlnm.Print_Area" localSheetId="6">メンバー表!$A$2:$AG$58</definedName>
    <definedName name="_xlnm.Print_Area" localSheetId="3">申し込み用紙!$A$1:$I$32</definedName>
    <definedName name="_xlnm.Print_Area" localSheetId="4">'申し込み用紙（足利地区用）'!$A$1:$I$32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7" l="1"/>
  <c r="E29" i="7" s="1"/>
  <c r="J29" i="7"/>
  <c r="C29" i="7" s="1"/>
  <c r="C28" i="7"/>
  <c r="F27" i="7"/>
  <c r="C27" i="7"/>
  <c r="H26" i="7"/>
  <c r="F26" i="7"/>
  <c r="E26" i="7"/>
  <c r="D26" i="7"/>
  <c r="B26" i="7"/>
  <c r="H25" i="7"/>
  <c r="F25" i="7"/>
  <c r="E25" i="7"/>
  <c r="D25" i="7"/>
  <c r="B25" i="7"/>
  <c r="H24" i="7"/>
  <c r="F24" i="7"/>
  <c r="E24" i="7"/>
  <c r="D24" i="7"/>
  <c r="B24" i="7"/>
  <c r="H23" i="7"/>
  <c r="F23" i="7"/>
  <c r="E23" i="7"/>
  <c r="D23" i="7"/>
  <c r="B23" i="7"/>
  <c r="H22" i="7"/>
  <c r="F22" i="7"/>
  <c r="E22" i="7"/>
  <c r="D22" i="7"/>
  <c r="B22" i="7"/>
  <c r="H21" i="7"/>
  <c r="F21" i="7"/>
  <c r="E21" i="7"/>
  <c r="D21" i="7"/>
  <c r="B21" i="7"/>
  <c r="H20" i="7"/>
  <c r="F20" i="7"/>
  <c r="E20" i="7"/>
  <c r="D20" i="7"/>
  <c r="B20" i="7"/>
  <c r="H19" i="7"/>
  <c r="F19" i="7"/>
  <c r="E19" i="7"/>
  <c r="D19" i="7"/>
  <c r="B19" i="7"/>
  <c r="H10" i="7" s="1"/>
  <c r="H18" i="7"/>
  <c r="F18" i="7"/>
  <c r="E18" i="7"/>
  <c r="D18" i="7"/>
  <c r="B18" i="7"/>
  <c r="H17" i="7"/>
  <c r="F17" i="7"/>
  <c r="E17" i="7"/>
  <c r="D17" i="7"/>
  <c r="B17" i="7"/>
  <c r="H16" i="7"/>
  <c r="F16" i="7"/>
  <c r="E16" i="7"/>
  <c r="D16" i="7"/>
  <c r="B16" i="7"/>
  <c r="H15" i="7"/>
  <c r="F15" i="7"/>
  <c r="E15" i="7"/>
  <c r="D15" i="7"/>
  <c r="B15" i="7"/>
  <c r="H14" i="7"/>
  <c r="F14" i="7"/>
  <c r="E14" i="7"/>
  <c r="D14" i="7"/>
  <c r="B14" i="7"/>
  <c r="H13" i="7"/>
  <c r="F13" i="7"/>
  <c r="E13" i="7"/>
  <c r="D13" i="7"/>
  <c r="B13" i="7"/>
  <c r="H12" i="7"/>
  <c r="G12" i="7"/>
  <c r="F12" i="7"/>
  <c r="E12" i="7"/>
  <c r="D12" i="7"/>
  <c r="B12" i="7"/>
  <c r="K10" i="7"/>
  <c r="B10" i="7" s="1"/>
  <c r="J10" i="7"/>
  <c r="A10" i="7" s="1"/>
  <c r="F10" i="7"/>
  <c r="C10" i="7"/>
  <c r="K8" i="7"/>
  <c r="G8" i="7" s="1"/>
  <c r="J8" i="7"/>
  <c r="F8" i="7" s="1"/>
  <c r="H8" i="7"/>
  <c r="C8" i="7" s="1"/>
  <c r="L7" i="7"/>
  <c r="G7" i="7" s="1"/>
  <c r="K7" i="7"/>
  <c r="F7" i="7" s="1"/>
  <c r="J7" i="7"/>
  <c r="E7" i="7" s="1"/>
  <c r="H7" i="7"/>
  <c r="C7" i="7" s="1"/>
  <c r="K6" i="7"/>
  <c r="F6" i="7" s="1"/>
  <c r="J6" i="7"/>
  <c r="E6" i="7" s="1"/>
  <c r="H6" i="7"/>
  <c r="C6" i="7"/>
  <c r="J5" i="7"/>
  <c r="H5" i="7"/>
  <c r="H4" i="7"/>
  <c r="C4" i="7"/>
  <c r="N2" i="7"/>
  <c r="M2" i="7"/>
  <c r="K2" i="7"/>
  <c r="J2" i="7"/>
  <c r="C1" i="7"/>
  <c r="M2" i="2" l="1"/>
  <c r="N2" i="2"/>
  <c r="F10" i="2"/>
  <c r="J2" i="2"/>
  <c r="C2" i="6"/>
  <c r="A2" i="7" s="1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12" i="2"/>
  <c r="G12" i="2"/>
  <c r="H4" i="2"/>
  <c r="B2" i="3"/>
  <c r="A2" i="2" l="1"/>
  <c r="AA58" i="5"/>
  <c r="P58" i="5"/>
  <c r="E58" i="5"/>
  <c r="AA57" i="5"/>
  <c r="P57" i="5"/>
  <c r="E57" i="5"/>
  <c r="AA39" i="5"/>
  <c r="P39" i="5"/>
  <c r="E39" i="5"/>
  <c r="AA38" i="5"/>
  <c r="P38" i="5"/>
  <c r="E38" i="5"/>
  <c r="AA20" i="5"/>
  <c r="P20" i="5"/>
  <c r="E20" i="5"/>
  <c r="AA19" i="5"/>
  <c r="P19" i="5"/>
  <c r="E19" i="5"/>
  <c r="K7" i="3"/>
  <c r="K6" i="3"/>
  <c r="K4" i="3"/>
  <c r="K5" i="3"/>
  <c r="J5" i="2"/>
  <c r="H5" i="2" s="1"/>
  <c r="K29" i="2"/>
  <c r="E29" i="2" s="1"/>
  <c r="J29" i="2"/>
  <c r="F27" i="2"/>
  <c r="C27" i="2"/>
  <c r="H6" i="2"/>
  <c r="K8" i="2"/>
  <c r="J8" i="2"/>
  <c r="L7" i="2"/>
  <c r="K7" i="2"/>
  <c r="J7" i="2"/>
  <c r="K6" i="2"/>
  <c r="J6" i="2"/>
  <c r="L7" i="1"/>
  <c r="K7" i="1"/>
  <c r="L6" i="1"/>
  <c r="K6" i="1"/>
  <c r="L5" i="1"/>
  <c r="K5" i="1"/>
  <c r="K4" i="1"/>
  <c r="H8" i="2" l="1"/>
  <c r="C8" i="2" s="1"/>
  <c r="H7" i="3"/>
  <c r="H7" i="2"/>
  <c r="C7" i="2" s="1"/>
  <c r="H6" i="3"/>
  <c r="H5" i="3"/>
  <c r="AG56" i="5"/>
  <c r="AE56" i="5"/>
  <c r="Y56" i="5"/>
  <c r="AG55" i="5"/>
  <c r="AE55" i="5"/>
  <c r="Y55" i="5"/>
  <c r="AG54" i="5"/>
  <c r="AE54" i="5"/>
  <c r="Y54" i="5"/>
  <c r="AG53" i="5"/>
  <c r="AE53" i="5"/>
  <c r="Y53" i="5"/>
  <c r="AG52" i="5"/>
  <c r="AE52" i="5"/>
  <c r="Y52" i="5"/>
  <c r="AG51" i="5"/>
  <c r="AE51" i="5"/>
  <c r="Y51" i="5"/>
  <c r="AG50" i="5"/>
  <c r="AE50" i="5"/>
  <c r="Y50" i="5"/>
  <c r="AG49" i="5"/>
  <c r="AE49" i="5"/>
  <c r="Y49" i="5"/>
  <c r="AG48" i="5"/>
  <c r="AE48" i="5"/>
  <c r="Y48" i="5"/>
  <c r="AG47" i="5"/>
  <c r="AE47" i="5"/>
  <c r="Y47" i="5"/>
  <c r="AG46" i="5"/>
  <c r="AE46" i="5"/>
  <c r="Y46" i="5"/>
  <c r="AG45" i="5"/>
  <c r="AE45" i="5"/>
  <c r="Y45" i="5"/>
  <c r="AG44" i="5"/>
  <c r="AE44" i="5"/>
  <c r="Y44" i="5"/>
  <c r="AG43" i="5"/>
  <c r="AE43" i="5"/>
  <c r="Y43" i="5"/>
  <c r="AG42" i="5"/>
  <c r="AE42" i="5"/>
  <c r="Y42" i="5"/>
  <c r="V56" i="5"/>
  <c r="T56" i="5"/>
  <c r="N56" i="5"/>
  <c r="V55" i="5"/>
  <c r="T55" i="5"/>
  <c r="N55" i="5"/>
  <c r="V54" i="5"/>
  <c r="T54" i="5"/>
  <c r="N54" i="5"/>
  <c r="V53" i="5"/>
  <c r="T53" i="5"/>
  <c r="N53" i="5"/>
  <c r="V52" i="5"/>
  <c r="T52" i="5"/>
  <c r="N52" i="5"/>
  <c r="V51" i="5"/>
  <c r="T51" i="5"/>
  <c r="N51" i="5"/>
  <c r="V50" i="5"/>
  <c r="T50" i="5"/>
  <c r="N50" i="5"/>
  <c r="V49" i="5"/>
  <c r="T49" i="5"/>
  <c r="N49" i="5"/>
  <c r="V48" i="5"/>
  <c r="T48" i="5"/>
  <c r="N48" i="5"/>
  <c r="V47" i="5"/>
  <c r="T47" i="5"/>
  <c r="N47" i="5"/>
  <c r="V46" i="5"/>
  <c r="T46" i="5"/>
  <c r="N46" i="5"/>
  <c r="V45" i="5"/>
  <c r="T45" i="5"/>
  <c r="N45" i="5"/>
  <c r="V44" i="5"/>
  <c r="T44" i="5"/>
  <c r="N44" i="5"/>
  <c r="V43" i="5"/>
  <c r="T43" i="5"/>
  <c r="N43" i="5"/>
  <c r="V42" i="5"/>
  <c r="T42" i="5"/>
  <c r="N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K42" i="5"/>
  <c r="I42" i="5"/>
  <c r="C42" i="5"/>
  <c r="AG37" i="5"/>
  <c r="AE37" i="5"/>
  <c r="Y37" i="5"/>
  <c r="AG36" i="5"/>
  <c r="AE36" i="5"/>
  <c r="Y36" i="5"/>
  <c r="AG35" i="5"/>
  <c r="AE35" i="5"/>
  <c r="Y35" i="5"/>
  <c r="AG34" i="5"/>
  <c r="AE34" i="5"/>
  <c r="Y34" i="5"/>
  <c r="AG33" i="5"/>
  <c r="AE33" i="5"/>
  <c r="Y33" i="5"/>
  <c r="AG32" i="5"/>
  <c r="AE32" i="5"/>
  <c r="Y32" i="5"/>
  <c r="AG31" i="5"/>
  <c r="AE31" i="5"/>
  <c r="Y31" i="5"/>
  <c r="AG30" i="5"/>
  <c r="AE30" i="5"/>
  <c r="Y30" i="5"/>
  <c r="AG29" i="5"/>
  <c r="AE29" i="5"/>
  <c r="Y29" i="5"/>
  <c r="AG28" i="5"/>
  <c r="AE28" i="5"/>
  <c r="Y28" i="5"/>
  <c r="AG27" i="5"/>
  <c r="AE27" i="5"/>
  <c r="Y27" i="5"/>
  <c r="AG26" i="5"/>
  <c r="AE26" i="5"/>
  <c r="Y26" i="5"/>
  <c r="AG25" i="5"/>
  <c r="AE25" i="5"/>
  <c r="Y25" i="5"/>
  <c r="AG24" i="5"/>
  <c r="AE24" i="5"/>
  <c r="Y24" i="5"/>
  <c r="AG23" i="5"/>
  <c r="AE23" i="5"/>
  <c r="Y23" i="5"/>
  <c r="V37" i="5"/>
  <c r="T37" i="5"/>
  <c r="N37" i="5"/>
  <c r="V36" i="5"/>
  <c r="T36" i="5"/>
  <c r="N36" i="5"/>
  <c r="V35" i="5"/>
  <c r="T35" i="5"/>
  <c r="N35" i="5"/>
  <c r="V34" i="5"/>
  <c r="T34" i="5"/>
  <c r="N34" i="5"/>
  <c r="V33" i="5"/>
  <c r="T33" i="5"/>
  <c r="N33" i="5"/>
  <c r="V32" i="5"/>
  <c r="T32" i="5"/>
  <c r="N32" i="5"/>
  <c r="V31" i="5"/>
  <c r="T31" i="5"/>
  <c r="N31" i="5"/>
  <c r="V30" i="5"/>
  <c r="T30" i="5"/>
  <c r="N30" i="5"/>
  <c r="V29" i="5"/>
  <c r="T29" i="5"/>
  <c r="N29" i="5"/>
  <c r="V28" i="5"/>
  <c r="T28" i="5"/>
  <c r="N28" i="5"/>
  <c r="V27" i="5"/>
  <c r="T27" i="5"/>
  <c r="N27" i="5"/>
  <c r="V26" i="5"/>
  <c r="T26" i="5"/>
  <c r="N26" i="5"/>
  <c r="V25" i="5"/>
  <c r="T25" i="5"/>
  <c r="N25" i="5"/>
  <c r="V24" i="5"/>
  <c r="T24" i="5"/>
  <c r="N24" i="5"/>
  <c r="V23" i="5"/>
  <c r="T23" i="5"/>
  <c r="N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K23" i="5"/>
  <c r="I23" i="5"/>
  <c r="C23" i="5"/>
  <c r="AG18" i="5"/>
  <c r="AE18" i="5"/>
  <c r="Y18" i="5"/>
  <c r="AG17" i="5"/>
  <c r="AE17" i="5"/>
  <c r="Y17" i="5"/>
  <c r="AG16" i="5"/>
  <c r="AE16" i="5"/>
  <c r="Y16" i="5"/>
  <c r="AG15" i="5"/>
  <c r="AE15" i="5"/>
  <c r="Y15" i="5"/>
  <c r="AG14" i="5"/>
  <c r="AE14" i="5"/>
  <c r="Y14" i="5"/>
  <c r="AG13" i="5"/>
  <c r="AE13" i="5"/>
  <c r="Y13" i="5"/>
  <c r="AG12" i="5"/>
  <c r="AE12" i="5"/>
  <c r="Y12" i="5"/>
  <c r="AG11" i="5"/>
  <c r="AE11" i="5"/>
  <c r="Y11" i="5"/>
  <c r="AG10" i="5"/>
  <c r="AE10" i="5"/>
  <c r="Y10" i="5"/>
  <c r="AG9" i="5"/>
  <c r="AE9" i="5"/>
  <c r="Y9" i="5"/>
  <c r="AG8" i="5"/>
  <c r="AE8" i="5"/>
  <c r="Y8" i="5"/>
  <c r="AG7" i="5"/>
  <c r="AE7" i="5"/>
  <c r="Y7" i="5"/>
  <c r="AG6" i="5"/>
  <c r="AE6" i="5"/>
  <c r="Y6" i="5"/>
  <c r="AG5" i="5"/>
  <c r="AE5" i="5"/>
  <c r="Y5" i="5"/>
  <c r="AG4" i="5"/>
  <c r="AE4" i="5"/>
  <c r="Y4" i="5"/>
  <c r="V18" i="5"/>
  <c r="T18" i="5"/>
  <c r="N18" i="5"/>
  <c r="V17" i="5"/>
  <c r="T17" i="5"/>
  <c r="N17" i="5"/>
  <c r="V16" i="5"/>
  <c r="T16" i="5"/>
  <c r="N16" i="5"/>
  <c r="V15" i="5"/>
  <c r="T15" i="5"/>
  <c r="N15" i="5"/>
  <c r="V14" i="5"/>
  <c r="T14" i="5"/>
  <c r="N14" i="5"/>
  <c r="V13" i="5"/>
  <c r="T13" i="5"/>
  <c r="N13" i="5"/>
  <c r="V12" i="5"/>
  <c r="T12" i="5"/>
  <c r="N12" i="5"/>
  <c r="V11" i="5"/>
  <c r="T11" i="5"/>
  <c r="N11" i="5"/>
  <c r="V10" i="5"/>
  <c r="T10" i="5"/>
  <c r="N10" i="5"/>
  <c r="V9" i="5"/>
  <c r="T9" i="5"/>
  <c r="N9" i="5"/>
  <c r="V8" i="5"/>
  <c r="T8" i="5"/>
  <c r="N8" i="5"/>
  <c r="V7" i="5"/>
  <c r="T7" i="5"/>
  <c r="N7" i="5"/>
  <c r="V6" i="5"/>
  <c r="T6" i="5"/>
  <c r="N6" i="5"/>
  <c r="V5" i="5"/>
  <c r="T5" i="5"/>
  <c r="N5" i="5"/>
  <c r="V4" i="5"/>
  <c r="T4" i="5"/>
  <c r="N4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I10" i="3" l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9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F11" i="3"/>
  <c r="D13" i="3"/>
  <c r="D17" i="3"/>
  <c r="D21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F5" i="3"/>
  <c r="B5" i="3" s="1"/>
  <c r="K11" i="1"/>
  <c r="D10" i="3" s="1"/>
  <c r="L11" i="1"/>
  <c r="F10" i="3" s="1"/>
  <c r="K12" i="1"/>
  <c r="D11" i="3" s="1"/>
  <c r="L12" i="1"/>
  <c r="K13" i="1"/>
  <c r="D12" i="3" s="1"/>
  <c r="L13" i="1"/>
  <c r="F12" i="3" s="1"/>
  <c r="K14" i="1"/>
  <c r="L14" i="1"/>
  <c r="F13" i="3" s="1"/>
  <c r="K15" i="1"/>
  <c r="D14" i="3" s="1"/>
  <c r="L15" i="1"/>
  <c r="F14" i="3" s="1"/>
  <c r="K16" i="1"/>
  <c r="D15" i="3" s="1"/>
  <c r="L16" i="1"/>
  <c r="F15" i="3" s="1"/>
  <c r="K17" i="1"/>
  <c r="D16" i="3" s="1"/>
  <c r="L17" i="1"/>
  <c r="F16" i="3" s="1"/>
  <c r="K18" i="1"/>
  <c r="L18" i="1"/>
  <c r="F17" i="3" s="1"/>
  <c r="K19" i="1"/>
  <c r="D18" i="3" s="1"/>
  <c r="L19" i="1"/>
  <c r="F18" i="3" s="1"/>
  <c r="K20" i="1"/>
  <c r="D19" i="3" s="1"/>
  <c r="L20" i="1"/>
  <c r="F19" i="3" s="1"/>
  <c r="K21" i="1"/>
  <c r="D20" i="3" s="1"/>
  <c r="L21" i="1"/>
  <c r="F20" i="3" s="1"/>
  <c r="K22" i="1"/>
  <c r="L22" i="1"/>
  <c r="F21" i="3" s="1"/>
  <c r="K23" i="1"/>
  <c r="D22" i="3" s="1"/>
  <c r="L23" i="1"/>
  <c r="F22" i="3" s="1"/>
  <c r="K24" i="1"/>
  <c r="D23" i="3" s="1"/>
  <c r="L24" i="1"/>
  <c r="F23" i="3" s="1"/>
  <c r="K10" i="1"/>
  <c r="D9" i="3" s="1"/>
  <c r="L10" i="1"/>
  <c r="F9" i="3" s="1"/>
  <c r="F6" i="3"/>
  <c r="B6" i="3" s="1"/>
  <c r="F7" i="3"/>
  <c r="B7" i="3" s="1"/>
  <c r="L4" i="1"/>
  <c r="H4" i="3" s="1"/>
  <c r="F4" i="3"/>
  <c r="C28" i="2" l="1"/>
  <c r="K2" i="2"/>
  <c r="C1" i="2" s="1"/>
  <c r="C6" i="2"/>
  <c r="K10" i="2"/>
  <c r="J10" i="2"/>
  <c r="C10" i="2" s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E12" i="2"/>
  <c r="F12" i="2"/>
  <c r="D12" i="2"/>
  <c r="B12" i="2"/>
  <c r="H10" i="2" s="1"/>
  <c r="C4" i="2"/>
</calcChain>
</file>

<file path=xl/sharedStrings.xml><?xml version="1.0" encoding="utf-8"?>
<sst xmlns="http://schemas.openxmlformats.org/spreadsheetml/2006/main" count="165" uniqueCount="102">
  <si>
    <t>参加大会</t>
    <rPh sb="0" eb="2">
      <t>サンカ</t>
    </rPh>
    <rPh sb="2" eb="4">
      <t>タイカイ</t>
    </rPh>
    <phoneticPr fontId="1"/>
  </si>
  <si>
    <t>学校名</t>
    <rPh sb="0" eb="3">
      <t>ガッコウメイ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</si>
  <si>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</si>
  <si>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コーチ</t>
    <phoneticPr fontId="1"/>
  </si>
  <si>
    <t>Aコーチ</t>
    <phoneticPr fontId="1"/>
  </si>
  <si>
    <t>マネージャー</t>
    <phoneticPr fontId="1"/>
  </si>
  <si>
    <t>性別</t>
    <rPh sb="0" eb="2">
      <t>セイベツ</t>
    </rPh>
    <phoneticPr fontId="1"/>
  </si>
  <si>
    <t>No</t>
    <phoneticPr fontId="1"/>
  </si>
  <si>
    <t>トレーナー</t>
    <phoneticPr fontId="1"/>
  </si>
  <si>
    <t>新人</t>
    <rPh sb="0" eb="2">
      <t>シンジン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</si>
  <si>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</si>
  <si>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</si>
  <si>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</si>
  <si>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身長cm</t>
    <rPh sb="0" eb="2">
      <t>シンチョウ</t>
    </rPh>
    <phoneticPr fontId="1"/>
  </si>
  <si>
    <t>備考</t>
    <rPh sb="0" eb="2">
      <t>ビコウ</t>
    </rPh>
    <phoneticPr fontId="1"/>
  </si>
  <si>
    <t>選手</t>
    <rPh sb="0" eb="2">
      <t>センシュ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</si>
  <si>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</si>
  <si>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</si>
  <si>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総体</t>
    <rPh sb="0" eb="2">
      <t>ソウタイ</t>
    </rPh>
    <phoneticPr fontId="1"/>
  </si>
  <si>
    <t>教員</t>
    <rPh sb="0" eb="2">
      <t>キョウイン</t>
    </rPh>
    <phoneticPr fontId="1"/>
  </si>
  <si>
    <t>指導員</t>
    <rPh sb="0" eb="3">
      <t>シドウイン</t>
    </rPh>
    <phoneticPr fontId="1"/>
  </si>
  <si>
    <t>外部</t>
    <rPh sb="0" eb="2">
      <t>ガイブ</t>
    </rPh>
    <phoneticPr fontId="1"/>
  </si>
  <si>
    <t>生徒</t>
    <rPh sb="0" eb="2">
      <t>セイト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</si>
  <si>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</si>
  <si>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</si>
  <si>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(CAP)</t>
    <phoneticPr fontId="1"/>
  </si>
  <si>
    <r>
      <rPr>
        <sz val="11"/>
        <color theme="1"/>
        <rFont val="ＭＳ 明朝"/>
        <family val="1"/>
        <charset val="128"/>
      </rPr>
      <t>学年</t>
    </r>
    <rPh sb="0" eb="2">
      <t>ガクネン</t>
    </rPh>
    <phoneticPr fontId="1"/>
  </si>
  <si>
    <r>
      <rPr>
        <sz val="11"/>
        <color theme="1"/>
        <rFont val="ＭＳ 明朝"/>
        <family val="1"/>
        <charset val="128"/>
      </rPr>
      <t>番号</t>
    </r>
    <rPh sb="0" eb="2">
      <t>バンゴウ</t>
    </rPh>
    <phoneticPr fontId="1"/>
  </si>
  <si>
    <r>
      <rPr>
        <sz val="11"/>
        <color theme="1"/>
        <rFont val="ＭＳ 明朝"/>
        <family val="1"/>
        <charset val="128"/>
      </rPr>
      <t>身長</t>
    </r>
    <r>
      <rPr>
        <sz val="11"/>
        <color theme="1"/>
        <rFont val="Century"/>
        <family val="1"/>
      </rPr>
      <t>cm</t>
    </r>
    <rPh sb="0" eb="2">
      <t>シンチョウ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</si>
  <si>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</si>
  <si>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</si>
  <si>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帯同審判</t>
    <rPh sb="0" eb="2">
      <t>タイドウ</t>
    </rPh>
    <rPh sb="2" eb="4">
      <t>シンパン</t>
    </rPh>
    <phoneticPr fontId="1"/>
  </si>
  <si>
    <t>選手氏名</t>
    <phoneticPr fontId="1"/>
  </si>
  <si>
    <t>）</t>
    <phoneticPr fontId="1"/>
  </si>
  <si>
    <t>有・無</t>
    <rPh sb="0" eb="1">
      <t>アリ</t>
    </rPh>
    <rPh sb="2" eb="3">
      <t>ナシ</t>
    </rPh>
    <phoneticPr fontId="1"/>
  </si>
  <si>
    <t>（所属</t>
    <phoneticPr fontId="1"/>
  </si>
  <si>
    <t>学校長</t>
    <rPh sb="0" eb="3">
      <t>ガッコウチョウ</t>
    </rPh>
    <phoneticPr fontId="1"/>
  </si>
  <si>
    <t>（男子・女子）</t>
    <rPh sb="1" eb="3">
      <t>ダンシ</t>
    </rPh>
    <rPh sb="4" eb="6">
      <t>ジョシ</t>
    </rPh>
    <phoneticPr fontId="1"/>
  </si>
  <si>
    <t>印</t>
    <rPh sb="0" eb="1">
      <t>イン</t>
    </rPh>
    <phoneticPr fontId="1"/>
  </si>
  <si>
    <r>
      <t>A</t>
    </r>
    <r>
      <rPr>
        <sz val="11"/>
        <color theme="1"/>
        <rFont val="ＭＳ 明朝"/>
        <family val="1"/>
        <charset val="128"/>
      </rPr>
      <t>コーチ（教員・指導員・外部）</t>
    </r>
    <rPh sb="5" eb="7">
      <t>キョウイン</t>
    </rPh>
    <rPh sb="8" eb="11">
      <t>シドウイン</t>
    </rPh>
    <rPh sb="12" eb="14">
      <t>ガイブ</t>
    </rPh>
    <phoneticPr fontId="1"/>
  </si>
  <si>
    <t>マネージャー（教員・生徒）</t>
    <rPh sb="7" eb="9">
      <t>キョウイン</t>
    </rPh>
    <rPh sb="10" eb="12">
      <t>セイト</t>
    </rPh>
    <phoneticPr fontId="1"/>
  </si>
  <si>
    <t>コーチ（教員・指導員）</t>
    <rPh sb="4" eb="6">
      <t>キョウイン</t>
    </rPh>
    <rPh sb="7" eb="10">
      <t>シドウイン</t>
    </rPh>
    <phoneticPr fontId="1"/>
  </si>
  <si>
    <t>社会人</t>
    <rPh sb="0" eb="2">
      <t>シャカイ</t>
    </rPh>
    <rPh sb="2" eb="3">
      <t>ジン</t>
    </rPh>
    <phoneticPr fontId="1"/>
  </si>
  <si>
    <t>中体連</t>
    <rPh sb="0" eb="3">
      <t>チュウタイレン</t>
    </rPh>
    <phoneticPr fontId="1"/>
  </si>
  <si>
    <t>U15</t>
    <phoneticPr fontId="1"/>
  </si>
  <si>
    <t>高体連</t>
    <rPh sb="0" eb="3">
      <t>コウタイレン</t>
    </rPh>
    <phoneticPr fontId="1"/>
  </si>
  <si>
    <t>U18</t>
    <phoneticPr fontId="1"/>
  </si>
  <si>
    <t>U12</t>
    <phoneticPr fontId="1"/>
  </si>
  <si>
    <t>その他</t>
    <rPh sb="2" eb="3">
      <t>タ</t>
    </rPh>
    <phoneticPr fontId="1"/>
  </si>
  <si>
    <t>※　本大会のプログラムおよび報道発表並びにホームページにおける氏名・学校名・学年・写真等の個人情報の記載については、本人および保護者の同意を得ています。</t>
    <phoneticPr fontId="1"/>
  </si>
  <si>
    <t>学校長</t>
  </si>
  <si>
    <t>コーチ</t>
  </si>
  <si>
    <t>ﾏﾈｰｼﾞｬｰ</t>
  </si>
  <si>
    <t>番号</t>
  </si>
  <si>
    <t>選　手　名</t>
  </si>
  <si>
    <t>身長</t>
  </si>
  <si>
    <t>学年</t>
  </si>
  <si>
    <t>A.コーチ</t>
    <phoneticPr fontId="1"/>
  </si>
  <si>
    <t>←大会の種類をプルダウンから選択</t>
    <rPh sb="1" eb="3">
      <t>タイカイ</t>
    </rPh>
    <rPh sb="4" eb="6">
      <t>シュルイ</t>
    </rPh>
    <rPh sb="14" eb="16">
      <t>センタク</t>
    </rPh>
    <phoneticPr fontId="1"/>
  </si>
  <si>
    <t>←姓と名の間に全角スペースを入れる</t>
    <rPh sb="1" eb="2">
      <t>セイ</t>
    </rPh>
    <rPh sb="3" eb="4">
      <t>ナ</t>
    </rPh>
    <rPh sb="5" eb="6">
      <t>アイダ</t>
    </rPh>
    <rPh sb="7" eb="9">
      <t>ゼンカク</t>
    </rPh>
    <rPh sb="14" eb="15">
      <t>イ</t>
    </rPh>
    <phoneticPr fontId="1"/>
  </si>
  <si>
    <t>←性別をプルダウンから選択</t>
    <rPh sb="1" eb="3">
      <t>セイベツ</t>
    </rPh>
    <rPh sb="11" eb="13">
      <t>センタク</t>
    </rPh>
    <phoneticPr fontId="1"/>
  </si>
  <si>
    <t>No.</t>
    <phoneticPr fontId="15"/>
  </si>
  <si>
    <t>コーチ</t>
    <phoneticPr fontId="15"/>
  </si>
  <si>
    <t>Ａ．コーチ</t>
    <phoneticPr fontId="15"/>
  </si>
  <si>
    <t>選　手　氏　名</t>
    <phoneticPr fontId="1"/>
  </si>
  <si>
    <t>スコアシート貼り付け用シート</t>
    <rPh sb="6" eb="7">
      <t>ハ</t>
    </rPh>
    <rPh sb="8" eb="9">
      <t>ツ</t>
    </rPh>
    <rPh sb="10" eb="11">
      <t>ヨウ</t>
    </rPh>
    <phoneticPr fontId="1"/>
  </si>
  <si>
    <t>※A4　縦で印刷</t>
    <rPh sb="4" eb="5">
      <t>タテ</t>
    </rPh>
    <rPh sb="6" eb="8">
      <t>インサツ</t>
    </rPh>
    <phoneticPr fontId="1"/>
  </si>
  <si>
    <r>
      <rPr>
        <sz val="10"/>
        <color theme="1"/>
        <rFont val="ＭＳ 明朝"/>
        <family val="1"/>
        <charset val="128"/>
      </rPr>
      <t>※1枚あたり　</t>
    </r>
    <r>
      <rPr>
        <sz val="10"/>
        <color theme="1"/>
        <rFont val="Century"/>
        <family val="1"/>
      </rPr>
      <t>53 x 85 mm</t>
    </r>
    <rPh sb="2" eb="3">
      <t>マイ</t>
    </rPh>
    <phoneticPr fontId="1"/>
  </si>
  <si>
    <t>自動入力されているはず</t>
    <rPh sb="0" eb="2">
      <t>ジドウ</t>
    </rPh>
    <rPh sb="2" eb="4">
      <t>ニュウリョク</t>
    </rPh>
    <phoneticPr fontId="1"/>
  </si>
  <si>
    <t>そのまま印刷</t>
    <rPh sb="4" eb="6">
      <t>インサツ</t>
    </rPh>
    <phoneticPr fontId="1"/>
  </si>
  <si>
    <t>　姓と名の間に全角スペース
←審判の所属をプルダウンから入力</t>
    <rPh sb="15" eb="17">
      <t>シンパン</t>
    </rPh>
    <rPh sb="18" eb="20">
      <t>ショゾク</t>
    </rPh>
    <rPh sb="28" eb="30">
      <t>ニュウリョク</t>
    </rPh>
    <phoneticPr fontId="1"/>
  </si>
  <si>
    <t>←姓と名の間に全角スペース
　トレーナーの有無をプルダウンから入力</t>
    <rPh sb="21" eb="23">
      <t>ウム</t>
    </rPh>
    <rPh sb="31" eb="33">
      <t>ニュウリョク</t>
    </rPh>
    <phoneticPr fontId="1"/>
  </si>
  <si>
    <t>※合同チームの場合のみ代表を選択</t>
    <rPh sb="1" eb="3">
      <t>ゴウドウ</t>
    </rPh>
    <rPh sb="7" eb="9">
      <t>バアイ</t>
    </rPh>
    <rPh sb="11" eb="13">
      <t>ダイヒョウ</t>
    </rPh>
    <rPh sb="14" eb="16">
      <t>センタク</t>
    </rPh>
    <phoneticPr fontId="1"/>
  </si>
  <si>
    <t>年度</t>
    <rPh sb="0" eb="2">
      <t>ネンド</t>
    </rPh>
    <phoneticPr fontId="1"/>
  </si>
  <si>
    <t>地区名</t>
    <rPh sb="0" eb="3">
      <t>チクメイ</t>
    </rPh>
    <phoneticPr fontId="1"/>
  </si>
  <si>
    <t>立場</t>
    <phoneticPr fontId="1"/>
  </si>
  <si>
    <t>←T000000000　で入力</t>
    <rPh sb="13" eb="15">
      <t>ニュウリョク</t>
    </rPh>
    <phoneticPr fontId="1"/>
  </si>
  <si>
    <t>←学校名を入力（〇〇市立××中学校など）</t>
    <rPh sb="1" eb="4">
      <t>ガッコウメイ</t>
    </rPh>
    <rPh sb="5" eb="7">
      <t>ニュウリョク</t>
    </rPh>
    <rPh sb="10" eb="12">
      <t>シリツ</t>
    </rPh>
    <rPh sb="14" eb="17">
      <t>チュウガッコウ</t>
    </rPh>
    <phoneticPr fontId="1"/>
  </si>
  <si>
    <t>栃木県中体連バスケットボール専門部</t>
    <rPh sb="0" eb="3">
      <t>トチギケン</t>
    </rPh>
    <rPh sb="3" eb="6">
      <t>チュウタイレン</t>
    </rPh>
    <rPh sb="14" eb="16">
      <t>センモン</t>
    </rPh>
    <rPh sb="16" eb="17">
      <t>ブ</t>
    </rPh>
    <phoneticPr fontId="1"/>
  </si>
  <si>
    <t>TeamJBA チームID</t>
    <phoneticPr fontId="1"/>
  </si>
  <si>
    <t>TeamJBA メンバーID</t>
    <phoneticPr fontId="1"/>
  </si>
  <si>
    <t>←姓と名の間に全角スペースを入れる
　学年をプルダウンから入力
　番号を入力
　身長cmを半角数字で入力
　備考にキャプテンをプルダウンから入力
　TeamJBAメンバーIDに9桁のメンバーIDを入力</t>
    <rPh sb="19" eb="21">
      <t>ガクネン</t>
    </rPh>
    <rPh sb="29" eb="31">
      <t>ニュウリョク</t>
    </rPh>
    <rPh sb="33" eb="35">
      <t>バンゴウ</t>
    </rPh>
    <rPh sb="36" eb="38">
      <t>ニュウリョク</t>
    </rPh>
    <rPh sb="40" eb="42">
      <t>シンチョウ</t>
    </rPh>
    <rPh sb="45" eb="47">
      <t>ハンカク</t>
    </rPh>
    <rPh sb="47" eb="49">
      <t>スウジ</t>
    </rPh>
    <rPh sb="50" eb="52">
      <t>ニュウリョク</t>
    </rPh>
    <rPh sb="54" eb="56">
      <t>ビコウ</t>
    </rPh>
    <rPh sb="70" eb="72">
      <t>ニュウリョク</t>
    </rPh>
    <rPh sb="89" eb="90">
      <t>ケタ</t>
    </rPh>
    <rPh sb="98" eb="100">
      <t>ニュウリョク</t>
    </rPh>
    <phoneticPr fontId="1"/>
  </si>
  <si>
    <t>地区</t>
    <rPh sb="0" eb="2">
      <t>チク</t>
    </rPh>
    <phoneticPr fontId="1"/>
  </si>
  <si>
    <r>
      <rPr>
        <sz val="11"/>
        <color theme="1"/>
        <rFont val="ＭＳ Ｐ明朝"/>
        <family val="1"/>
        <charset val="128"/>
      </rPr>
      <t>チーム</t>
    </r>
    <r>
      <rPr>
        <sz val="11"/>
        <color theme="1"/>
        <rFont val="Century"/>
        <family val="1"/>
      </rPr>
      <t>ID</t>
    </r>
    <r>
      <rPr>
        <sz val="11"/>
        <color theme="1"/>
        <rFont val="ＭＳ Ｐ明朝"/>
        <family val="1"/>
        <charset val="128"/>
      </rPr>
      <t>：</t>
    </r>
    <phoneticPr fontId="1"/>
  </si>
  <si>
    <r>
      <rPr>
        <sz val="11"/>
        <color theme="1"/>
        <rFont val="ＭＳ Ｐ明朝"/>
        <family val="1"/>
        <charset val="128"/>
      </rPr>
      <t>メンバー</t>
    </r>
    <r>
      <rPr>
        <sz val="11"/>
        <color theme="1"/>
        <rFont val="Century"/>
        <family val="1"/>
      </rPr>
      <t>ID</t>
    </r>
    <phoneticPr fontId="1"/>
  </si>
  <si>
    <t>栃木県中体連バスケットボール専門部</t>
    <rPh sb="0" eb="3">
      <t>トチギケン</t>
    </rPh>
    <rPh sb="14" eb="16">
      <t>センモン</t>
    </rPh>
    <rPh sb="16" eb="17">
      <t>ブ</t>
    </rPh>
    <phoneticPr fontId="1"/>
  </si>
  <si>
    <t>県</t>
    <rPh sb="0" eb="1">
      <t>ケン</t>
    </rPh>
    <phoneticPr fontId="1"/>
  </si>
  <si>
    <t>宇河</t>
    <rPh sb="0" eb="1">
      <t>ウ</t>
    </rPh>
    <rPh sb="1" eb="2">
      <t>カワ</t>
    </rPh>
    <phoneticPr fontId="1"/>
  </si>
  <si>
    <t>足利</t>
    <rPh sb="0" eb="2">
      <t>アシカガ</t>
    </rPh>
    <phoneticPr fontId="1"/>
  </si>
  <si>
    <t>那須</t>
    <rPh sb="0" eb="2">
      <t>ナス</t>
    </rPh>
    <phoneticPr fontId="1"/>
  </si>
  <si>
    <t>南那須</t>
    <rPh sb="0" eb="3">
      <t>ミナミナス</t>
    </rPh>
    <phoneticPr fontId="1"/>
  </si>
  <si>
    <t>日光</t>
    <rPh sb="0" eb="2">
      <t>ニッコウ</t>
    </rPh>
    <phoneticPr fontId="1"/>
  </si>
  <si>
    <t>鹿沼</t>
    <rPh sb="0" eb="2">
      <t>カヌマ</t>
    </rPh>
    <phoneticPr fontId="1"/>
  </si>
  <si>
    <t>塩谷</t>
    <rPh sb="0" eb="2">
      <t>シオヤ</t>
    </rPh>
    <phoneticPr fontId="1"/>
  </si>
  <si>
    <t>下都賀</t>
    <rPh sb="0" eb="3">
      <t>シモツガ</t>
    </rPh>
    <phoneticPr fontId="1"/>
  </si>
  <si>
    <t>芳賀</t>
    <rPh sb="0" eb="2">
      <t>ハガ</t>
    </rPh>
    <phoneticPr fontId="1"/>
  </si>
  <si>
    <t>佐野</t>
    <rPh sb="0" eb="2">
      <t>サノ</t>
    </rPh>
    <phoneticPr fontId="1"/>
  </si>
  <si>
    <t>栃木</t>
    <rPh sb="0" eb="2">
      <t>トチギ</t>
    </rPh>
    <phoneticPr fontId="1"/>
  </si>
  <si>
    <t>帯同審判欄</t>
    <rPh sb="0" eb="2">
      <t>タイドウ</t>
    </rPh>
    <rPh sb="2" eb="4">
      <t>シンパン</t>
    </rPh>
    <rPh sb="4" eb="5">
      <t>ラン</t>
    </rPh>
    <phoneticPr fontId="1"/>
  </si>
  <si>
    <t>←立場をプルダウンから選択する。
　名前の欄は姓と名の間に全角スペースを入れる</t>
    <rPh sb="1" eb="3">
      <t>タチバ</t>
    </rPh>
    <rPh sb="11" eb="13">
      <t>センタク</t>
    </rPh>
    <rPh sb="18" eb="20">
      <t>ナマエ</t>
    </rPh>
    <rPh sb="21" eb="22">
      <t>ラン</t>
    </rPh>
    <phoneticPr fontId="1"/>
  </si>
  <si>
    <t>大会主催者（地区専門部等）以外は
設定を変更しないこと。</t>
    <rPh sb="0" eb="5">
      <t>タイカイシュサイシャ</t>
    </rPh>
    <rPh sb="6" eb="8">
      <t>チク</t>
    </rPh>
    <rPh sb="8" eb="11">
      <t>センモンブ</t>
    </rPh>
    <rPh sb="11" eb="12">
      <t>ナド</t>
    </rPh>
    <rPh sb="13" eb="15">
      <t>イガイ</t>
    </rPh>
    <rPh sb="17" eb="19">
      <t>セッテイ</t>
    </rPh>
    <rPh sb="20" eb="22">
      <t>ヘンコウ</t>
    </rPh>
    <phoneticPr fontId="1"/>
  </si>
  <si>
    <t>このまま印刷すること</t>
    <rPh sb="4" eb="6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</si>
</sst>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2"/>
      <color theme="1"/>
      <name val="BIZ UD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Century"/>
      <family val="1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游ゴシック"/>
      <family val="3"/>
      <charset val="128"/>
    </font>
    <font>
      <sz val="11"/>
      <color rgb="FF002060"/>
      <name val="BIZ UDゴシック"/>
      <family val="3"/>
      <charset val="128"/>
    </font>
    <font>
      <sz val="12"/>
      <color rgb="FF002060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26"/>
      <color theme="1"/>
      <name val="BIZ UD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rgb="FFFFFF00"/>
      <name val="ＭＳ ゴシック"/>
      <family val="3"/>
      <charset val="128"/>
    </font>
    <font>
      <sz val="10"/>
      <color theme="1"/>
      <name val="Century"/>
      <family val="1"/>
      <charset val="128"/>
    </font>
    <font>
      <sz val="8"/>
      <color theme="1"/>
      <name val="BIZ UDゴシック"/>
      <family val="3"/>
      <charset val="128"/>
    </font>
    <font>
      <sz val="11"/>
      <color rgb="FF002060"/>
      <name val="ＭＳ 明朝"/>
      <family val="1"/>
      <charset val="128"/>
    </font>
    <font>
      <sz val="8"/>
      <color rgb="FF002060"/>
      <name val="BIZ UDゴシック"/>
      <family val="3"/>
      <charset val="128"/>
    </font>
    <font>
      <sz val="6"/>
      <color theme="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1"/>
      <color rgb="FF002060"/>
      <name val="ＭＳ Ｐ明朝"/>
      <family val="1"/>
      <charset val="128"/>
    </font>
    <font>
      <sz val="11"/>
      <color rgb="FF002060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3" borderId="6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0" borderId="0" xfId="0" applyFont="1">
      <alignment vertical="center"/>
    </xf>
    <xf numFmtId="0" fontId="14" fillId="2" borderId="0" xfId="0" applyFont="1" applyFill="1" applyAlignment="1">
      <alignment vertical="top"/>
    </xf>
    <xf numFmtId="0" fontId="19" fillId="0" borderId="34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left" vertical="top"/>
    </xf>
    <xf numFmtId="0" fontId="20" fillId="0" borderId="48" xfId="0" applyFont="1" applyBorder="1" applyAlignment="1">
      <alignment horizontal="left" vertical="top"/>
    </xf>
    <xf numFmtId="0" fontId="18" fillId="0" borderId="37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6" fillId="0" borderId="0" xfId="0" applyFont="1">
      <alignment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shrinkToFit="1"/>
    </xf>
    <xf numFmtId="0" fontId="30" fillId="2" borderId="0" xfId="0" applyFont="1" applyFill="1">
      <alignment vertical="center"/>
    </xf>
    <xf numFmtId="0" fontId="4" fillId="3" borderId="52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vertical="center" wrapText="1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shrinkToFit="1"/>
    </xf>
    <xf numFmtId="0" fontId="30" fillId="3" borderId="6" xfId="0" applyFont="1" applyFill="1" applyBorder="1">
      <alignment vertical="center"/>
    </xf>
    <xf numFmtId="0" fontId="30" fillId="3" borderId="9" xfId="0" applyFont="1" applyFill="1" applyBorder="1">
      <alignment vertical="center"/>
    </xf>
    <xf numFmtId="0" fontId="30" fillId="3" borderId="11" xfId="0" applyFont="1" applyFill="1" applyBorder="1">
      <alignment vertical="center"/>
    </xf>
    <xf numFmtId="0" fontId="34" fillId="0" borderId="0" xfId="0" applyFont="1" applyAlignment="1">
      <alignment horizontal="right" vertical="center" shrinkToFit="1"/>
    </xf>
    <xf numFmtId="0" fontId="30" fillId="5" borderId="8" xfId="0" applyFont="1" applyFill="1" applyBorder="1" applyProtection="1">
      <alignment vertical="center"/>
      <protection locked="0"/>
    </xf>
    <xf numFmtId="0" fontId="30" fillId="5" borderId="10" xfId="0" applyFont="1" applyFill="1" applyBorder="1" applyProtection="1">
      <alignment vertical="center"/>
      <protection locked="0"/>
    </xf>
    <xf numFmtId="0" fontId="30" fillId="5" borderId="13" xfId="0" applyFont="1" applyFill="1" applyBorder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8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 shrinkToFit="1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4" fillId="4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47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</cellXfs>
  <cellStyles count="1">
    <cellStyle name="標準" xfId="0" builtinId="0"/>
  </cellStyles>
  <dxfs count="9"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theme="0" tint="-0.24994659260841701"/>
      </font>
    </dxf>
    <dxf>
      <fill>
        <patternFill>
          <bgColor theme="0" tint="-0.24994659260841701"/>
        </patternFill>
      </fill>
    </dxf>
    <dxf>
      <font>
        <color rgb="FFFFFF00"/>
      </font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811267</xdr:colOff>
          <xdr:row>1</xdr:row>
          <xdr:rowOff>29452</xdr:rowOff>
        </xdr:from>
        <xdr:to>
          <xdr:col>4</xdr:col>
          <xdr:colOff>86052</xdr:colOff>
          <xdr:row>1</xdr:row>
          <xdr:rowOff>354724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D05B050-37A6-4FF7-8919-EADBE7C2220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2:$K$2" spid="_x0000_s32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68870" y="200245"/>
              <a:ext cx="1133803" cy="32527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476251</xdr:colOff>
          <xdr:row>5</xdr:row>
          <xdr:rowOff>0</xdr:rowOff>
        </xdr:from>
        <xdr:to>
          <xdr:col>5</xdr:col>
          <xdr:colOff>411217</xdr:colOff>
          <xdr:row>6</xdr:row>
          <xdr:rowOff>9525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305E9F26-D818-43EE-B782-086F68CE19E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6:$K$6" spid="_x0000_s327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877208" y="1284233"/>
              <a:ext cx="1041837" cy="28542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62406</xdr:colOff>
          <xdr:row>5</xdr:row>
          <xdr:rowOff>266700</xdr:rowOff>
        </xdr:from>
        <xdr:to>
          <xdr:col>6</xdr:col>
          <xdr:colOff>509095</xdr:colOff>
          <xdr:row>7</xdr:row>
          <xdr:rowOff>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3DFEBB94-C924-4506-B190-37BC8C2F093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7:$L$7" spid="_x0000_s327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979027" y="1550933"/>
              <a:ext cx="1527284" cy="28509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407276</xdr:colOff>
          <xdr:row>7</xdr:row>
          <xdr:rowOff>0</xdr:rowOff>
        </xdr:from>
        <xdr:to>
          <xdr:col>6</xdr:col>
          <xdr:colOff>268064</xdr:colOff>
          <xdr:row>7</xdr:row>
          <xdr:rowOff>278423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A952D054-0D4A-4972-921B-14C30134F52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8:$K$8" spid="_x0000_s327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316064" y="1868365"/>
              <a:ext cx="952500" cy="27842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0</xdr:rowOff>
        </xdr:from>
        <xdr:to>
          <xdr:col>1</xdr:col>
          <xdr:colOff>619125</xdr:colOff>
          <xdr:row>10</xdr:row>
          <xdr:rowOff>9525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431DD5CD-929E-4899-AE7E-35E8C6FEAF1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10:$K$10" spid="_x0000_s327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7625" y="2381250"/>
              <a:ext cx="962025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226629</xdr:colOff>
          <xdr:row>27</xdr:row>
          <xdr:rowOff>167180</xdr:rowOff>
        </xdr:from>
        <xdr:to>
          <xdr:col>2</xdr:col>
          <xdr:colOff>1179129</xdr:colOff>
          <xdr:row>28</xdr:row>
          <xdr:rowOff>372334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73FF837C-72C5-4571-9124-36113B866CF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J$29:$K$29" spid="_x0000_s327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281706" y="8102238"/>
              <a:ext cx="952500" cy="38832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164225</xdr:rowOff>
        </xdr:from>
        <xdr:to>
          <xdr:col>1</xdr:col>
          <xdr:colOff>447260</xdr:colOff>
          <xdr:row>1</xdr:row>
          <xdr:rowOff>383714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9B6AE192-BCA8-4135-BB13-38B68CCDA07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" spid="_x0000_s327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0" y="164225"/>
              <a:ext cx="836543" cy="3892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385140</xdr:colOff>
          <xdr:row>1</xdr:row>
          <xdr:rowOff>5442</xdr:rowOff>
        </xdr:from>
        <xdr:to>
          <xdr:col>2</xdr:col>
          <xdr:colOff>385138</xdr:colOff>
          <xdr:row>2</xdr:row>
          <xdr:rowOff>9790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95F379A8-3F7D-17AD-8FF1-706B01D1D95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2" spid="_x0000_s327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74423" y="175236"/>
              <a:ext cx="666748" cy="39363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496956</xdr:colOff>
      <xdr:row>28</xdr:row>
      <xdr:rowOff>49695</xdr:rowOff>
    </xdr:from>
    <xdr:to>
      <xdr:col>2</xdr:col>
      <xdr:colOff>828260</xdr:colOff>
      <xdr:row>28</xdr:row>
      <xdr:rowOff>364434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831ABC3-5429-460F-AC05-952BA77E25A3}"/>
            </a:ext>
          </a:extLst>
        </xdr:cNvPr>
        <xdr:cNvSpPr/>
      </xdr:nvSpPr>
      <xdr:spPr>
        <a:xfrm>
          <a:off x="1557130" y="8133521"/>
          <a:ext cx="331304" cy="31473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9</xdr:row>
      <xdr:rowOff>8283</xdr:rowOff>
    </xdr:from>
    <xdr:to>
      <xdr:col>1</xdr:col>
      <xdr:colOff>638175</xdr:colOff>
      <xdr:row>9</xdr:row>
      <xdr:rowOff>170208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BE82679-9FE2-4260-809A-76D543C0C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7109"/>
          <a:ext cx="1027458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107674</xdr:colOff>
      <xdr:row>5</xdr:row>
      <xdr:rowOff>8282</xdr:rowOff>
    </xdr:from>
    <xdr:to>
      <xdr:col>7</xdr:col>
      <xdr:colOff>123826</xdr:colOff>
      <xdr:row>8</xdr:row>
      <xdr:rowOff>18221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6C99FCA-E7D3-462C-8C88-3019F2359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9631" y="1308652"/>
          <a:ext cx="2136499" cy="82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2B3B-969D-44F6-9117-9F16F616653A}">
  <dimension ref="A1:T51"/>
  <sheetViews>
    <sheetView tabSelected="1" zoomScaleNormal="100" zoomScaleSheetLayoutView="145" workbookViewId="0">
      <selection activeCell="C6" sqref="C6"/>
    </sheetView>
  </sheetViews>
  <sheetFormatPr defaultRowHeight="18" customHeight="1" x14ac:dyDescent="0.4"/>
  <cols>
    <col min="1" max="1" width="17" style="12" customWidth="1"/>
    <col min="2" max="2" width="25.25" style="5" customWidth="1"/>
    <col min="3" max="3" width="7.125" style="5" bestFit="1" customWidth="1"/>
    <col min="4" max="4" width="5.25" style="5" customWidth="1"/>
    <col min="5" max="6" width="9" style="5"/>
    <col min="7" max="7" width="18.875" style="5" customWidth="1"/>
    <col min="8" max="8" width="3" style="5" customWidth="1"/>
    <col min="9" max="9" width="38.875" style="34" customWidth="1"/>
    <col min="10" max="10" width="2.75" style="5" customWidth="1"/>
    <col min="11" max="16384" width="9" style="5"/>
  </cols>
  <sheetData>
    <row r="1" spans="1:20" ht="18" customHeight="1" thickBot="1" x14ac:dyDescent="0.45">
      <c r="A1" s="3" t="s">
        <v>0</v>
      </c>
      <c r="B1" s="90"/>
      <c r="C1" s="4"/>
      <c r="D1" s="4"/>
      <c r="E1" s="4"/>
      <c r="F1" s="4"/>
      <c r="G1" s="4"/>
      <c r="H1" s="4"/>
      <c r="I1" s="33" t="s">
        <v>58</v>
      </c>
      <c r="J1" s="4"/>
      <c r="K1" s="119" t="s">
        <v>78</v>
      </c>
      <c r="L1" s="119"/>
      <c r="M1" s="119"/>
      <c r="N1" s="4"/>
      <c r="O1" s="4"/>
      <c r="P1" s="4"/>
      <c r="Q1" s="4"/>
      <c r="R1" s="4"/>
      <c r="S1" s="4"/>
      <c r="T1" s="4"/>
    </row>
    <row r="2" spans="1:20" ht="18" customHeight="1" x14ac:dyDescent="0.4">
      <c r="A2" s="6" t="s">
        <v>1</v>
      </c>
      <c r="B2" s="91"/>
      <c r="C2" s="68"/>
      <c r="D2" s="32"/>
      <c r="E2" s="32"/>
      <c r="F2" s="32"/>
      <c r="G2" s="32"/>
      <c r="H2" s="4"/>
      <c r="I2" s="33" t="s">
        <v>77</v>
      </c>
      <c r="J2" s="4"/>
      <c r="K2" s="4" t="s">
        <v>16</v>
      </c>
      <c r="L2" s="4" t="s">
        <v>17</v>
      </c>
      <c r="M2" s="4"/>
      <c r="N2" s="4"/>
      <c r="O2" s="4"/>
      <c r="P2" s="4"/>
      <c r="Q2" s="4"/>
      <c r="R2" s="4"/>
      <c r="S2" s="4"/>
      <c r="T2" s="4"/>
    </row>
    <row r="3" spans="1:20" ht="18" customHeight="1" thickBot="1" x14ac:dyDescent="0.45">
      <c r="A3" s="80" t="s">
        <v>79</v>
      </c>
      <c r="B3" s="92"/>
      <c r="C3" s="68" t="s">
        <v>75</v>
      </c>
      <c r="D3" s="32"/>
      <c r="E3" s="32"/>
      <c r="F3" s="32"/>
      <c r="G3" s="32"/>
      <c r="H3" s="4"/>
      <c r="I3" s="33" t="s">
        <v>76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8" customHeight="1" thickBot="1" x14ac:dyDescent="0.45">
      <c r="A4" s="7" t="s">
        <v>2</v>
      </c>
      <c r="B4" s="93"/>
      <c r="C4" s="75"/>
      <c r="D4" s="120" t="s">
        <v>72</v>
      </c>
      <c r="E4" s="120"/>
      <c r="F4" s="120"/>
      <c r="G4" s="77"/>
      <c r="H4" s="4"/>
      <c r="I4" s="33" t="s">
        <v>59</v>
      </c>
      <c r="J4" s="4"/>
      <c r="K4" s="4" t="str">
        <f>IF(B4="","",LEFT(B4, FIND("　", B4)-1))</f>
        <v/>
      </c>
      <c r="L4" s="4" t="str">
        <f>IF(B4="","",RIGHT(B4, LEN(B4)-FIND("　", B4)))</f>
        <v/>
      </c>
      <c r="M4" s="4"/>
      <c r="N4" s="4"/>
      <c r="O4" s="4"/>
      <c r="P4" s="4"/>
      <c r="Q4" s="4"/>
      <c r="R4" s="4"/>
      <c r="S4" s="4"/>
      <c r="T4" s="4"/>
    </row>
    <row r="5" spans="1:20" ht="18" customHeight="1" x14ac:dyDescent="0.4">
      <c r="A5" s="6" t="s">
        <v>3</v>
      </c>
      <c r="B5" s="94"/>
      <c r="C5" s="70"/>
      <c r="D5" s="122"/>
      <c r="E5" s="121"/>
      <c r="F5" s="121"/>
      <c r="G5" s="106"/>
      <c r="H5" s="4"/>
      <c r="I5" s="117" t="s">
        <v>99</v>
      </c>
      <c r="J5" s="4"/>
      <c r="K5" s="4" t="str">
        <f>IF(B5="","",LEFT(B5, FIND("　", B5)-1))</f>
        <v/>
      </c>
      <c r="L5" s="4" t="str">
        <f>IF(B5="","",RIGHT(B5, LEN(B5)-FIND("　", B5)))</f>
        <v/>
      </c>
      <c r="M5" s="4"/>
      <c r="N5" s="4"/>
      <c r="O5" s="4"/>
      <c r="P5" s="4"/>
      <c r="Q5" s="4"/>
      <c r="R5" s="4"/>
      <c r="S5" s="4"/>
      <c r="T5" s="4"/>
    </row>
    <row r="6" spans="1:20" ht="18" customHeight="1" x14ac:dyDescent="0.4">
      <c r="A6" s="8" t="s">
        <v>4</v>
      </c>
      <c r="B6" s="95"/>
      <c r="C6" s="71"/>
      <c r="D6" s="121"/>
      <c r="E6" s="121"/>
      <c r="F6" s="121"/>
      <c r="G6" s="106"/>
      <c r="H6" s="4"/>
      <c r="I6" s="118"/>
      <c r="J6" s="4"/>
      <c r="K6" s="4" t="str">
        <f>IF(B6="","",LEFT(B6, FIND("　", B6)-1))</f>
        <v/>
      </c>
      <c r="L6" s="4" t="str">
        <f>IF(B6="","",RIGHT(B6, LEN(B6)-FIND("　", B6)))</f>
        <v/>
      </c>
      <c r="M6" s="4"/>
      <c r="N6" s="4"/>
      <c r="O6" s="4"/>
      <c r="P6" s="4"/>
      <c r="Q6" s="4"/>
      <c r="R6" s="4"/>
      <c r="S6" s="4"/>
      <c r="T6" s="4"/>
    </row>
    <row r="7" spans="1:20" ht="18" customHeight="1" thickBot="1" x14ac:dyDescent="0.45">
      <c r="A7" s="7" t="s">
        <v>5</v>
      </c>
      <c r="B7" s="96"/>
      <c r="C7" s="72"/>
      <c r="D7" s="121"/>
      <c r="E7" s="121"/>
      <c r="F7" s="121"/>
      <c r="G7" s="106"/>
      <c r="H7" s="4"/>
      <c r="I7" s="118"/>
      <c r="J7" s="4"/>
      <c r="K7" s="4" t="str">
        <f>IF(B7="","",LEFT(B7, FIND("　", B7)-1))</f>
        <v/>
      </c>
      <c r="L7" s="4" t="str">
        <f>IF(B7="","",RIGHT(B7, LEN(B7)-FIND("　", B7)))</f>
        <v/>
      </c>
      <c r="M7" s="4"/>
      <c r="N7" s="4"/>
      <c r="O7" s="4"/>
      <c r="P7" s="4"/>
      <c r="Q7" s="4"/>
      <c r="R7" s="4"/>
      <c r="S7" s="4"/>
      <c r="T7" s="4"/>
    </row>
    <row r="8" spans="1:20" ht="18" customHeight="1" thickBot="1" x14ac:dyDescent="0.45">
      <c r="A8" s="3" t="s">
        <v>6</v>
      </c>
      <c r="B8" s="90"/>
      <c r="C8" s="4"/>
      <c r="D8" s="4"/>
      <c r="E8" s="4"/>
      <c r="F8" s="4"/>
      <c r="G8" s="4"/>
      <c r="H8" s="4"/>
      <c r="I8" s="33" t="s">
        <v>60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8" customHeight="1" x14ac:dyDescent="0.4">
      <c r="A9" s="6" t="s">
        <v>15</v>
      </c>
      <c r="B9" s="9" t="s">
        <v>10</v>
      </c>
      <c r="C9" s="9" t="s">
        <v>11</v>
      </c>
      <c r="D9" s="9" t="s">
        <v>12</v>
      </c>
      <c r="E9" s="9" t="s">
        <v>13</v>
      </c>
      <c r="F9" s="81" t="s">
        <v>14</v>
      </c>
      <c r="G9" s="10" t="s">
        <v>80</v>
      </c>
      <c r="H9" s="4"/>
      <c r="I9" s="33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8" customHeight="1" x14ac:dyDescent="0.4">
      <c r="A10" s="8">
        <v>1</v>
      </c>
      <c r="B10" s="14"/>
      <c r="C10" s="14"/>
      <c r="D10" s="85"/>
      <c r="E10" s="14"/>
      <c r="F10" s="82"/>
      <c r="G10" s="87"/>
      <c r="H10" s="4"/>
      <c r="I10" s="125" t="s">
        <v>81</v>
      </c>
      <c r="J10" s="4"/>
      <c r="K10" s="4" t="str">
        <f>IF(B10="","",LEFT(B10, FIND("　", B10)-1))</f>
        <v/>
      </c>
      <c r="L10" s="4" t="str">
        <f>IF(B10="","",RIGHT(B10, LEN(B10)-FIND("　", B10)))</f>
        <v/>
      </c>
      <c r="M10" s="4"/>
      <c r="N10" s="4"/>
      <c r="O10" s="4"/>
      <c r="P10" s="4"/>
      <c r="Q10" s="4"/>
      <c r="R10" s="4"/>
      <c r="S10" s="4"/>
      <c r="T10" s="4"/>
    </row>
    <row r="11" spans="1:20" ht="18" customHeight="1" x14ac:dyDescent="0.4">
      <c r="A11" s="8">
        <v>2</v>
      </c>
      <c r="B11" s="14"/>
      <c r="C11" s="14"/>
      <c r="D11" s="85"/>
      <c r="E11" s="14"/>
      <c r="F11" s="82"/>
      <c r="G11" s="87"/>
      <c r="H11" s="4"/>
      <c r="I11" s="125"/>
      <c r="J11" s="4"/>
      <c r="K11" s="4" t="str">
        <f t="shared" ref="K11:K24" si="0">IF(B11="","",LEFT(B11, FIND("　", B11)-1))</f>
        <v/>
      </c>
      <c r="L11" s="4" t="str">
        <f t="shared" ref="L11:L24" si="1">IF(B11="","",RIGHT(B11, LEN(B11)-FIND("　", B11)))</f>
        <v/>
      </c>
      <c r="M11" s="4"/>
      <c r="N11" s="4"/>
      <c r="O11" s="4"/>
      <c r="P11" s="4"/>
      <c r="Q11" s="4"/>
      <c r="R11" s="4"/>
      <c r="S11" s="4"/>
      <c r="T11" s="4"/>
    </row>
    <row r="12" spans="1:20" ht="18" customHeight="1" x14ac:dyDescent="0.4">
      <c r="A12" s="8">
        <v>3</v>
      </c>
      <c r="B12" s="14"/>
      <c r="C12" s="14"/>
      <c r="D12" s="85"/>
      <c r="E12" s="14"/>
      <c r="F12" s="82"/>
      <c r="G12" s="87"/>
      <c r="H12" s="4"/>
      <c r="I12" s="125"/>
      <c r="J12" s="4"/>
      <c r="K12" s="4" t="str">
        <f t="shared" si="0"/>
        <v/>
      </c>
      <c r="L12" s="4" t="str">
        <f t="shared" si="1"/>
        <v/>
      </c>
      <c r="M12" s="4"/>
      <c r="N12" s="4"/>
      <c r="O12" s="4"/>
      <c r="P12" s="4"/>
      <c r="Q12" s="4"/>
      <c r="R12" s="4"/>
      <c r="S12" s="4"/>
      <c r="T12" s="4"/>
    </row>
    <row r="13" spans="1:20" ht="18" customHeight="1" x14ac:dyDescent="0.4">
      <c r="A13" s="8">
        <v>4</v>
      </c>
      <c r="B13" s="14"/>
      <c r="C13" s="14"/>
      <c r="D13" s="85"/>
      <c r="E13" s="14"/>
      <c r="F13" s="82"/>
      <c r="G13" s="87"/>
      <c r="H13" s="4"/>
      <c r="I13" s="125"/>
      <c r="J13" s="4"/>
      <c r="K13" s="4" t="str">
        <f t="shared" si="0"/>
        <v/>
      </c>
      <c r="L13" s="4" t="str">
        <f t="shared" si="1"/>
        <v/>
      </c>
      <c r="M13" s="4"/>
      <c r="N13" s="4"/>
      <c r="O13" s="4"/>
      <c r="P13" s="4"/>
      <c r="Q13" s="4"/>
      <c r="R13" s="4"/>
      <c r="S13" s="4"/>
      <c r="T13" s="4"/>
    </row>
    <row r="14" spans="1:20" ht="18" customHeight="1" x14ac:dyDescent="0.4">
      <c r="A14" s="8">
        <v>5</v>
      </c>
      <c r="B14" s="14"/>
      <c r="C14" s="14"/>
      <c r="D14" s="85"/>
      <c r="E14" s="14"/>
      <c r="F14" s="82"/>
      <c r="G14" s="87"/>
      <c r="H14" s="4"/>
      <c r="I14" s="125"/>
      <c r="J14" s="4"/>
      <c r="K14" s="4" t="str">
        <f t="shared" si="0"/>
        <v/>
      </c>
      <c r="L14" s="4" t="str">
        <f t="shared" si="1"/>
        <v/>
      </c>
      <c r="M14" s="4"/>
      <c r="N14" s="4"/>
      <c r="O14" s="4"/>
      <c r="P14" s="4"/>
      <c r="Q14" s="4"/>
      <c r="R14" s="4"/>
      <c r="S14" s="4"/>
      <c r="T14" s="4"/>
    </row>
    <row r="15" spans="1:20" ht="18" customHeight="1" x14ac:dyDescent="0.4">
      <c r="A15" s="8">
        <v>6</v>
      </c>
      <c r="B15" s="14"/>
      <c r="C15" s="14"/>
      <c r="D15" s="85"/>
      <c r="E15" s="14"/>
      <c r="F15" s="82"/>
      <c r="G15" s="87"/>
      <c r="H15" s="4"/>
      <c r="I15" s="125"/>
      <c r="J15" s="4"/>
      <c r="K15" s="4" t="str">
        <f t="shared" si="0"/>
        <v/>
      </c>
      <c r="L15" s="4" t="str">
        <f t="shared" si="1"/>
        <v/>
      </c>
      <c r="M15" s="4"/>
      <c r="N15" s="4"/>
      <c r="O15" s="4"/>
      <c r="P15" s="4"/>
      <c r="Q15" s="4"/>
      <c r="R15" s="4"/>
      <c r="S15" s="4"/>
      <c r="T15" s="4"/>
    </row>
    <row r="16" spans="1:20" ht="18" customHeight="1" x14ac:dyDescent="0.4">
      <c r="A16" s="8">
        <v>7</v>
      </c>
      <c r="B16" s="14"/>
      <c r="C16" s="14"/>
      <c r="D16" s="85"/>
      <c r="E16" s="14"/>
      <c r="F16" s="82"/>
      <c r="G16" s="87"/>
      <c r="H16" s="4"/>
      <c r="I16" s="35"/>
      <c r="J16" s="4"/>
      <c r="K16" s="4" t="str">
        <f t="shared" si="0"/>
        <v/>
      </c>
      <c r="L16" s="4" t="str">
        <f t="shared" si="1"/>
        <v/>
      </c>
      <c r="M16" s="4"/>
      <c r="N16" s="4"/>
      <c r="O16" s="4"/>
      <c r="P16" s="4"/>
      <c r="Q16" s="4"/>
      <c r="R16" s="4"/>
      <c r="S16" s="4"/>
      <c r="T16" s="4"/>
    </row>
    <row r="17" spans="1:20" ht="18" customHeight="1" x14ac:dyDescent="0.4">
      <c r="A17" s="8">
        <v>8</v>
      </c>
      <c r="B17" s="14"/>
      <c r="C17" s="14"/>
      <c r="D17" s="85"/>
      <c r="E17" s="14"/>
      <c r="F17" s="82"/>
      <c r="G17" s="87"/>
      <c r="H17" s="4"/>
      <c r="I17" s="35"/>
      <c r="J17" s="4"/>
      <c r="K17" s="4" t="str">
        <f t="shared" si="0"/>
        <v/>
      </c>
      <c r="L17" s="4" t="str">
        <f t="shared" si="1"/>
        <v/>
      </c>
      <c r="M17" s="4"/>
      <c r="N17" s="4"/>
      <c r="O17" s="4"/>
      <c r="P17" s="4"/>
      <c r="Q17" s="4"/>
      <c r="R17" s="4"/>
      <c r="S17" s="4"/>
      <c r="T17" s="4"/>
    </row>
    <row r="18" spans="1:20" ht="18" customHeight="1" x14ac:dyDescent="0.4">
      <c r="A18" s="8">
        <v>9</v>
      </c>
      <c r="B18" s="14"/>
      <c r="C18" s="14"/>
      <c r="D18" s="85"/>
      <c r="E18" s="14"/>
      <c r="F18" s="82"/>
      <c r="G18" s="87"/>
      <c r="H18" s="4"/>
      <c r="I18" s="35"/>
      <c r="J18" s="4"/>
      <c r="K18" s="4" t="str">
        <f t="shared" si="0"/>
        <v/>
      </c>
      <c r="L18" s="4" t="str">
        <f t="shared" si="1"/>
        <v/>
      </c>
      <c r="M18" s="4"/>
      <c r="N18" s="4"/>
      <c r="O18" s="4"/>
      <c r="P18" s="4"/>
      <c r="Q18" s="4"/>
      <c r="R18" s="4"/>
      <c r="S18" s="4"/>
      <c r="T18" s="4"/>
    </row>
    <row r="19" spans="1:20" ht="18" customHeight="1" x14ac:dyDescent="0.4">
      <c r="A19" s="8">
        <v>10</v>
      </c>
      <c r="B19" s="14"/>
      <c r="C19" s="14"/>
      <c r="D19" s="85"/>
      <c r="E19" s="14"/>
      <c r="F19" s="82"/>
      <c r="G19" s="87"/>
      <c r="H19" s="4"/>
      <c r="I19" s="35"/>
      <c r="J19" s="4"/>
      <c r="K19" s="4" t="str">
        <f t="shared" si="0"/>
        <v/>
      </c>
      <c r="L19" s="4" t="str">
        <f t="shared" si="1"/>
        <v/>
      </c>
      <c r="M19" s="4"/>
      <c r="N19" s="4"/>
      <c r="O19" s="4"/>
      <c r="P19" s="4"/>
      <c r="Q19" s="4"/>
      <c r="R19" s="4"/>
      <c r="S19" s="4"/>
      <c r="T19" s="4"/>
    </row>
    <row r="20" spans="1:20" ht="18" customHeight="1" x14ac:dyDescent="0.4">
      <c r="A20" s="8">
        <v>11</v>
      </c>
      <c r="B20" s="14"/>
      <c r="C20" s="14"/>
      <c r="D20" s="85"/>
      <c r="E20" s="14"/>
      <c r="F20" s="82"/>
      <c r="G20" s="87"/>
      <c r="H20" s="4"/>
      <c r="I20" s="35"/>
      <c r="J20" s="4"/>
      <c r="K20" s="4" t="str">
        <f t="shared" si="0"/>
        <v/>
      </c>
      <c r="L20" s="4" t="str">
        <f t="shared" si="1"/>
        <v/>
      </c>
      <c r="M20" s="4"/>
      <c r="N20" s="4"/>
      <c r="O20" s="4"/>
      <c r="P20" s="4"/>
      <c r="Q20" s="4"/>
      <c r="R20" s="4"/>
      <c r="S20" s="4"/>
      <c r="T20" s="4"/>
    </row>
    <row r="21" spans="1:20" ht="18" customHeight="1" x14ac:dyDescent="0.4">
      <c r="A21" s="8">
        <v>12</v>
      </c>
      <c r="B21" s="14"/>
      <c r="C21" s="14"/>
      <c r="D21" s="85"/>
      <c r="E21" s="14"/>
      <c r="F21" s="82"/>
      <c r="G21" s="87"/>
      <c r="H21" s="4"/>
      <c r="I21" s="35"/>
      <c r="J21" s="4"/>
      <c r="K21" s="4" t="str">
        <f t="shared" si="0"/>
        <v/>
      </c>
      <c r="L21" s="4" t="str">
        <f t="shared" si="1"/>
        <v/>
      </c>
      <c r="M21" s="4"/>
      <c r="N21" s="4"/>
      <c r="O21" s="4"/>
      <c r="P21" s="4"/>
      <c r="Q21" s="4"/>
      <c r="R21" s="4"/>
      <c r="S21" s="4"/>
      <c r="T21" s="4"/>
    </row>
    <row r="22" spans="1:20" ht="18" customHeight="1" x14ac:dyDescent="0.4">
      <c r="A22" s="8">
        <v>13</v>
      </c>
      <c r="B22" s="14"/>
      <c r="C22" s="14"/>
      <c r="D22" s="85"/>
      <c r="E22" s="14"/>
      <c r="F22" s="82"/>
      <c r="G22" s="87"/>
      <c r="H22" s="4"/>
      <c r="I22" s="35"/>
      <c r="J22" s="4"/>
      <c r="K22" s="4" t="str">
        <f t="shared" si="0"/>
        <v/>
      </c>
      <c r="L22" s="4" t="str">
        <f t="shared" si="1"/>
        <v/>
      </c>
      <c r="M22" s="4"/>
      <c r="N22" s="4"/>
      <c r="O22" s="4"/>
      <c r="P22" s="4"/>
      <c r="Q22" s="4"/>
      <c r="R22" s="4"/>
      <c r="S22" s="4"/>
      <c r="T22" s="4"/>
    </row>
    <row r="23" spans="1:20" ht="18" customHeight="1" x14ac:dyDescent="0.4">
      <c r="A23" s="8">
        <v>14</v>
      </c>
      <c r="B23" s="14"/>
      <c r="C23" s="14"/>
      <c r="D23" s="85"/>
      <c r="E23" s="14"/>
      <c r="F23" s="82"/>
      <c r="G23" s="87"/>
      <c r="H23" s="4"/>
      <c r="I23" s="35"/>
      <c r="J23" s="4"/>
      <c r="K23" s="4" t="str">
        <f t="shared" si="0"/>
        <v/>
      </c>
      <c r="L23" s="4" t="str">
        <f t="shared" si="1"/>
        <v/>
      </c>
      <c r="M23" s="4"/>
      <c r="N23" s="4"/>
      <c r="O23" s="4"/>
      <c r="P23" s="4"/>
      <c r="Q23" s="4"/>
      <c r="R23" s="4"/>
      <c r="S23" s="4"/>
      <c r="T23" s="4"/>
    </row>
    <row r="24" spans="1:20" ht="18" customHeight="1" thickBot="1" x14ac:dyDescent="0.45">
      <c r="A24" s="7">
        <v>15</v>
      </c>
      <c r="B24" s="15"/>
      <c r="C24" s="14"/>
      <c r="D24" s="86"/>
      <c r="E24" s="15"/>
      <c r="F24" s="67"/>
      <c r="G24" s="88"/>
      <c r="H24" s="4"/>
      <c r="I24" s="117" t="s">
        <v>70</v>
      </c>
      <c r="J24" s="4"/>
      <c r="K24" s="4" t="str">
        <f t="shared" si="0"/>
        <v/>
      </c>
      <c r="L24" s="4" t="str">
        <f t="shared" si="1"/>
        <v/>
      </c>
      <c r="M24" s="4"/>
      <c r="N24" s="4"/>
      <c r="O24" s="4"/>
      <c r="P24" s="4"/>
      <c r="Q24" s="4"/>
      <c r="R24" s="4"/>
      <c r="S24" s="4"/>
      <c r="T24" s="4"/>
    </row>
    <row r="25" spans="1:20" ht="18" customHeight="1" x14ac:dyDescent="0.4">
      <c r="A25" s="6" t="s">
        <v>31</v>
      </c>
      <c r="B25" s="13"/>
      <c r="C25" s="97"/>
      <c r="D25" s="123"/>
      <c r="E25" s="124"/>
      <c r="F25" s="124"/>
      <c r="G25" s="76"/>
      <c r="H25" s="4"/>
      <c r="I25" s="11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8" customHeight="1" thickBot="1" x14ac:dyDescent="0.45">
      <c r="A26" s="7" t="s">
        <v>8</v>
      </c>
      <c r="B26" s="15"/>
      <c r="C26" s="69" t="s">
        <v>30</v>
      </c>
      <c r="D26" s="115"/>
      <c r="E26" s="116"/>
      <c r="F26" s="116"/>
      <c r="G26" s="76"/>
      <c r="H26" s="4"/>
      <c r="I26" s="117" t="s">
        <v>71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8" customHeight="1" x14ac:dyDescent="0.4">
      <c r="A27" s="11"/>
      <c r="B27" s="4"/>
      <c r="C27" s="4"/>
      <c r="D27" s="4"/>
      <c r="E27" s="4"/>
      <c r="F27" s="4"/>
      <c r="G27" s="4"/>
      <c r="H27" s="4"/>
      <c r="I27" s="118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8" customHeight="1" x14ac:dyDescent="0.4">
      <c r="A28" s="11"/>
      <c r="B28" s="4"/>
      <c r="C28" s="4"/>
      <c r="D28" s="4"/>
      <c r="E28" s="4"/>
      <c r="F28" s="4"/>
      <c r="G28" s="4"/>
      <c r="H28" s="4"/>
      <c r="I28" s="3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8" customHeight="1" x14ac:dyDescent="0.4">
      <c r="A29" s="11"/>
      <c r="B29" s="4"/>
      <c r="C29" s="4"/>
      <c r="D29" s="4"/>
      <c r="E29" s="4"/>
      <c r="F29" s="4"/>
      <c r="G29" s="4"/>
      <c r="H29" s="4"/>
      <c r="I29" s="3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8" customHeight="1" x14ac:dyDescent="0.4">
      <c r="A30" s="11"/>
      <c r="B30" s="4"/>
      <c r="C30" s="4"/>
      <c r="D30" s="4"/>
      <c r="E30" s="4"/>
      <c r="F30" s="4"/>
      <c r="G30" s="4"/>
      <c r="H30" s="4"/>
      <c r="I30" s="3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8" customHeight="1" x14ac:dyDescent="0.4">
      <c r="A31" s="11"/>
      <c r="B31" s="4"/>
      <c r="C31" s="4"/>
      <c r="D31" s="4"/>
      <c r="E31" s="4"/>
      <c r="F31" s="4"/>
      <c r="G31" s="4"/>
      <c r="H31" s="4"/>
      <c r="I31" s="3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8" customHeight="1" x14ac:dyDescent="0.4">
      <c r="A32" s="11"/>
      <c r="B32" s="4"/>
      <c r="C32" s="4"/>
      <c r="D32" s="4"/>
      <c r="E32" s="4"/>
      <c r="F32" s="4"/>
      <c r="G32" s="4"/>
      <c r="H32" s="4"/>
      <c r="I32" s="3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8" customHeight="1" x14ac:dyDescent="0.4">
      <c r="A33" s="11"/>
      <c r="B33" s="4"/>
      <c r="C33" s="4"/>
      <c r="D33" s="4"/>
      <c r="E33" s="4"/>
      <c r="F33" s="4"/>
      <c r="G33" s="4"/>
      <c r="H33" s="4"/>
      <c r="I33" s="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8" customHeight="1" x14ac:dyDescent="0.4">
      <c r="A34" s="11"/>
      <c r="B34" s="4"/>
      <c r="C34" s="4"/>
      <c r="D34" s="4"/>
      <c r="E34" s="4"/>
      <c r="F34" s="4"/>
      <c r="G34" s="4"/>
      <c r="H34" s="4"/>
      <c r="I34" s="3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18" customHeight="1" x14ac:dyDescent="0.4">
      <c r="A35" s="11"/>
      <c r="B35" s="4"/>
      <c r="C35" s="4"/>
      <c r="D35" s="4"/>
      <c r="E35" s="4"/>
      <c r="F35" s="4"/>
      <c r="G35" s="4"/>
      <c r="H35" s="4"/>
      <c r="I35" s="3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" customHeight="1" x14ac:dyDescent="0.4">
      <c r="A36" s="11"/>
      <c r="B36" s="4"/>
      <c r="C36" s="4"/>
      <c r="D36" s="4"/>
      <c r="E36" s="4"/>
      <c r="F36" s="4"/>
      <c r="G36" s="4"/>
      <c r="H36" s="4"/>
      <c r="I36" s="33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8" customHeight="1" x14ac:dyDescent="0.4">
      <c r="A37" s="11"/>
      <c r="B37" s="4"/>
      <c r="C37" s="4"/>
      <c r="D37" s="4"/>
      <c r="E37" s="4"/>
      <c r="F37" s="4"/>
      <c r="G37" s="4"/>
      <c r="H37" s="4"/>
      <c r="I37" s="3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8" customHeight="1" x14ac:dyDescent="0.4">
      <c r="A38" s="11"/>
      <c r="B38" s="4"/>
      <c r="C38" s="4"/>
      <c r="D38" s="4"/>
      <c r="E38" s="4"/>
      <c r="F38" s="4"/>
      <c r="G38" s="4"/>
      <c r="H38" s="4"/>
      <c r="I38" s="33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8" customHeight="1" x14ac:dyDescent="0.4">
      <c r="A39" s="11"/>
      <c r="B39" s="4"/>
      <c r="C39" s="4"/>
      <c r="D39" s="4"/>
      <c r="E39" s="4"/>
      <c r="F39" s="4"/>
      <c r="G39" s="4"/>
      <c r="H39" s="4"/>
      <c r="I39" s="33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8" customHeight="1" x14ac:dyDescent="0.4">
      <c r="A40" s="11"/>
      <c r="B40" s="4"/>
      <c r="C40" s="4"/>
      <c r="D40" s="4"/>
      <c r="E40" s="4"/>
      <c r="F40" s="4"/>
      <c r="G40" s="4"/>
      <c r="H40" s="4"/>
      <c r="I40" s="33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8" customHeight="1" x14ac:dyDescent="0.4">
      <c r="A41" s="11"/>
      <c r="B41" s="4"/>
      <c r="C41" s="4"/>
      <c r="D41" s="4"/>
      <c r="E41" s="4"/>
      <c r="F41" s="4"/>
      <c r="G41" s="4"/>
      <c r="H41" s="4"/>
      <c r="I41" s="3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8" customHeight="1" x14ac:dyDescent="0.4">
      <c r="A42" s="11"/>
      <c r="B42" s="4"/>
      <c r="C42" s="4"/>
      <c r="D42" s="4"/>
      <c r="E42" s="4"/>
      <c r="F42" s="4"/>
      <c r="G42" s="4"/>
      <c r="H42" s="4"/>
      <c r="I42" s="3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8" customHeight="1" x14ac:dyDescent="0.4">
      <c r="A43" s="11"/>
      <c r="B43" s="4"/>
      <c r="C43" s="4"/>
      <c r="D43" s="4"/>
      <c r="E43" s="4"/>
      <c r="F43" s="4"/>
      <c r="G43" s="4"/>
      <c r="H43" s="4"/>
      <c r="I43" s="3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8" customHeight="1" x14ac:dyDescent="0.4">
      <c r="A44" s="11"/>
      <c r="B44" s="4"/>
      <c r="C44" s="4"/>
      <c r="D44" s="4"/>
      <c r="E44" s="4"/>
      <c r="F44" s="4"/>
      <c r="G44" s="4"/>
      <c r="H44" s="4"/>
      <c r="I44" s="3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8" customHeight="1" x14ac:dyDescent="0.4">
      <c r="A45" s="11"/>
      <c r="B45" s="4"/>
      <c r="C45" s="4"/>
      <c r="D45" s="4"/>
      <c r="E45" s="4"/>
      <c r="F45" s="4"/>
      <c r="G45" s="4"/>
      <c r="H45" s="4"/>
      <c r="I45" s="33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8" customHeight="1" x14ac:dyDescent="0.4">
      <c r="A46" s="11"/>
      <c r="B46" s="4"/>
      <c r="C46" s="4"/>
      <c r="D46" s="4"/>
      <c r="E46" s="4"/>
      <c r="F46" s="4"/>
      <c r="G46" s="4"/>
      <c r="H46" s="4"/>
      <c r="I46" s="33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8" customHeight="1" x14ac:dyDescent="0.4">
      <c r="A47" s="11"/>
      <c r="B47" s="4"/>
      <c r="C47" s="4"/>
      <c r="D47" s="4"/>
      <c r="E47" s="4"/>
      <c r="F47" s="4"/>
      <c r="G47" s="4"/>
      <c r="H47" s="4"/>
      <c r="I47" s="33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8" customHeight="1" x14ac:dyDescent="0.4">
      <c r="A48" s="11"/>
      <c r="B48" s="4"/>
      <c r="C48" s="4"/>
      <c r="D48" s="4"/>
      <c r="E48" s="4"/>
      <c r="F48" s="4"/>
      <c r="G48" s="4"/>
      <c r="H48" s="4"/>
      <c r="I48" s="33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8" customHeight="1" x14ac:dyDescent="0.4">
      <c r="A49" s="11"/>
      <c r="B49" s="4"/>
      <c r="C49" s="4"/>
      <c r="D49" s="4"/>
      <c r="E49" s="4"/>
      <c r="F49" s="4"/>
      <c r="G49" s="4"/>
      <c r="H49" s="4"/>
      <c r="I49" s="33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8" customHeight="1" x14ac:dyDescent="0.4">
      <c r="A50" s="11"/>
      <c r="B50" s="4"/>
      <c r="C50" s="4"/>
      <c r="D50" s="4"/>
      <c r="E50" s="4"/>
      <c r="F50" s="4"/>
      <c r="G50" s="4"/>
      <c r="H50" s="4"/>
      <c r="I50" s="3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8" customHeight="1" x14ac:dyDescent="0.4">
      <c r="A51" s="11"/>
      <c r="B51" s="4"/>
      <c r="C51" s="4"/>
      <c r="D51" s="4"/>
      <c r="E51" s="4"/>
      <c r="F51" s="4"/>
      <c r="G51" s="4"/>
      <c r="H51" s="4"/>
      <c r="I51" s="33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</sheetData>
  <sheetProtection sheet="1" objects="1" scenarios="1" selectLockedCells="1"/>
  <mergeCells count="11">
    <mergeCell ref="D26:F26"/>
    <mergeCell ref="I26:I27"/>
    <mergeCell ref="K1:M1"/>
    <mergeCell ref="I5:I7"/>
    <mergeCell ref="I24:I25"/>
    <mergeCell ref="D4:F4"/>
    <mergeCell ref="D7:F7"/>
    <mergeCell ref="D6:F6"/>
    <mergeCell ref="D5:F5"/>
    <mergeCell ref="D25:F25"/>
    <mergeCell ref="I10:I15"/>
  </mergeCells>
  <phoneticPr fontId="1"/>
  <conditionalFormatting sqref="B26">
    <cfRule type="expression" dxfId="8" priority="4">
      <formula>IF($C$26="無",TRUE,FALSE)</formula>
    </cfRule>
  </conditionalFormatting>
  <dataValidations count="4">
    <dataValidation imeMode="disabled" allowBlank="1" showInputMessage="1" showErrorMessage="1" sqref="D10:E24" xr:uid="{9C046BE3-D0B1-4C8C-9017-04FFEB6CE354}"/>
    <dataValidation type="list" allowBlank="1" showInputMessage="1" showErrorMessage="1" sqref="C4" xr:uid="{3E6994A5-B3E1-410B-BB38-1A5939E31CBC}">
      <formula1>"代表"</formula1>
    </dataValidation>
    <dataValidation type="textLength" operator="equal" allowBlank="1" showInputMessage="1" showErrorMessage="1" errorTitle="桁数が足りません。" error="T+9桁の数字で入力してください。" sqref="B3" xr:uid="{F3536A27-8C31-409E-B47F-08DA1172E399}">
      <formula1>10</formula1>
    </dataValidation>
    <dataValidation type="textLength" operator="equal" allowBlank="1" showInputMessage="1" showErrorMessage="1" errorTitle="桁数が違います" error="9桁で入力してください。" sqref="G10:G24" xr:uid="{FF34297A-2D50-4597-B331-3D9A64AAAF6E}">
      <formula1>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A0D7DAB-9FA8-483A-B0DD-09F2186508AC}">
            <xm:f>主催者設定!B3="無"</xm:f>
            <x14:dxf>
              <font>
                <color rgb="FFFFFF00"/>
              </font>
            </x14:dxf>
          </x14:cfRule>
          <xm:sqref>A25</xm:sqref>
        </x14:conditionalFormatting>
        <x14:conditionalFormatting xmlns:xm="http://schemas.microsoft.com/office/excel/2006/main">
          <x14:cfRule type="expression" priority="2" id="{95DAA131-FBD8-4648-8310-2C8F112AE56E}">
            <xm:f>主催者設定!$B3="無"</xm:f>
            <x14:dxf>
              <fill>
                <patternFill>
                  <bgColor theme="0" tint="-0.24994659260841701"/>
                </patternFill>
              </fill>
            </x14:dxf>
          </x14:cfRule>
          <xm:sqref>B25:C25</xm:sqref>
        </x14:conditionalFormatting>
        <x14:conditionalFormatting xmlns:xm="http://schemas.microsoft.com/office/excel/2006/main">
          <x14:cfRule type="expression" priority="1" id="{D21600C2-03F5-4FAE-8769-3CACB191F8C1}">
            <xm:f>主催者設定!B3="無"</xm:f>
            <x14:dxf>
              <font>
                <color theme="0" tint="-0.24994659260841701"/>
              </font>
            </x14:dxf>
          </x14:cfRule>
          <xm:sqref>I24:I25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FC508A0-E350-46FB-8954-1F7E872A91FB}">
          <x14:formula1>
            <xm:f>プルダウン設定!$A$1:$B$1</xm:f>
          </x14:formula1>
          <xm:sqref>B1</xm:sqref>
        </x14:dataValidation>
        <x14:dataValidation type="list" allowBlank="1" showInputMessage="1" showErrorMessage="1" xr:uid="{73207336-37C7-46EE-AAA3-4A2630370E6F}">
          <x14:formula1>
            <xm:f>プルダウン設定!$A$4:$B$4</xm:f>
          </x14:formula1>
          <xm:sqref>C5</xm:sqref>
        </x14:dataValidation>
        <x14:dataValidation type="list" allowBlank="1" showInputMessage="1" showErrorMessage="1" xr:uid="{BF6295B4-95C2-4253-9F36-9E7B88FF049A}">
          <x14:formula1>
            <xm:f>プルダウン設定!$A$5:$C$5</xm:f>
          </x14:formula1>
          <xm:sqref>C6</xm:sqref>
        </x14:dataValidation>
        <x14:dataValidation type="list" allowBlank="1" showInputMessage="1" showErrorMessage="1" xr:uid="{C5472755-8D29-4277-99A0-B22F09DD11B6}">
          <x14:formula1>
            <xm:f>プルダウン設定!$A$6:$B$6</xm:f>
          </x14:formula1>
          <xm:sqref>C7</xm:sqref>
        </x14:dataValidation>
        <x14:dataValidation type="list" allowBlank="1" showInputMessage="1" showErrorMessage="1" xr:uid="{137AE661-CEAF-4AE3-B50D-4AE93CA737DE}">
          <x14:formula1>
            <xm:f>プルダウン設定!$A$7:$B$7</xm:f>
          </x14:formula1>
          <xm:sqref>B8</xm:sqref>
        </x14:dataValidation>
        <x14:dataValidation type="list" allowBlank="1" showInputMessage="1" showErrorMessage="1" xr:uid="{D07A12F6-AB24-43A3-A2D6-76FB04604A35}">
          <x14:formula1>
            <xm:f>プルダウン設定!$A$8:$C$8</xm:f>
          </x14:formula1>
          <xm:sqref>C10:C24</xm:sqref>
        </x14:dataValidation>
        <x14:dataValidation type="list" allowBlank="1" showInputMessage="1" showErrorMessage="1" xr:uid="{30894F31-C953-4FF6-801D-20BF1780425C}">
          <x14:formula1>
            <xm:f>プルダウン設定!$A$10</xm:f>
          </x14:formula1>
          <xm:sqref>F10:F24</xm:sqref>
        </x14:dataValidation>
        <x14:dataValidation type="list" allowBlank="1" showInputMessage="1" showErrorMessage="1" xr:uid="{6CEBCD47-E57A-45E8-B67F-C649D55E69C4}">
          <x14:formula1>
            <xm:f>プルダウン設定!$A$12:$B$12</xm:f>
          </x14:formula1>
          <xm:sqref>C26</xm:sqref>
        </x14:dataValidation>
        <x14:dataValidation type="list" allowBlank="1" showInputMessage="1" showErrorMessage="1" xr:uid="{1A0CDC00-4C83-49E2-BAC9-BC1343923DE9}">
          <x14:formula1>
            <xm:f>プルダウン設定!$A$11:$G$11</xm:f>
          </x14:formula1>
          <xm:sqref>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2B3C-729C-41E7-AFA6-05E24F7AA031}">
  <dimension ref="A1:I3"/>
  <sheetViews>
    <sheetView zoomScale="130" zoomScaleNormal="130" workbookViewId="0">
      <selection activeCell="B3" sqref="B3"/>
    </sheetView>
  </sheetViews>
  <sheetFormatPr defaultRowHeight="13.5" x14ac:dyDescent="0.4"/>
  <cols>
    <col min="1" max="1" width="13.875" style="79" customWidth="1"/>
    <col min="2" max="2" width="16.625" style="79" customWidth="1"/>
    <col min="3" max="16384" width="9" style="79"/>
  </cols>
  <sheetData>
    <row r="1" spans="1:9" x14ac:dyDescent="0.4">
      <c r="A1" s="99" t="s">
        <v>73</v>
      </c>
      <c r="B1" s="103"/>
      <c r="C1" s="79" t="s">
        <v>73</v>
      </c>
      <c r="F1" s="126" t="s">
        <v>100</v>
      </c>
      <c r="G1" s="126"/>
      <c r="H1" s="126"/>
      <c r="I1" s="126"/>
    </row>
    <row r="2" spans="1:9" x14ac:dyDescent="0.4">
      <c r="A2" s="100" t="s">
        <v>74</v>
      </c>
      <c r="B2" s="104"/>
      <c r="C2" s="79" t="str">
        <f>IF(B2="栃木","県　","地区")</f>
        <v>地区</v>
      </c>
      <c r="F2" s="126"/>
      <c r="G2" s="126"/>
      <c r="H2" s="126"/>
      <c r="I2" s="126"/>
    </row>
    <row r="3" spans="1:9" ht="14.25" thickBot="1" x14ac:dyDescent="0.45">
      <c r="A3" s="101" t="s">
        <v>98</v>
      </c>
      <c r="B3" s="105" t="s">
        <v>29</v>
      </c>
    </row>
  </sheetData>
  <sheetProtection sheet="1" objects="1" scenarios="1" selectLockedCells="1"/>
  <mergeCells count="1">
    <mergeCell ref="F1:I2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64D8E-44DB-4AFE-B096-F14A8F200FBC}">
          <x14:formula1>
            <xm:f>プルダウン設定!$A$3:$K$3</xm:f>
          </x14:formula1>
          <xm:sqref>B2</xm:sqref>
        </x14:dataValidation>
        <x14:dataValidation type="list" allowBlank="1" showInputMessage="1" showErrorMessage="1" xr:uid="{97AD6BC5-3A68-40EA-97E4-5E558CD38190}">
          <x14:formula1>
            <xm:f>プルダウン設定!$A$12:$B$12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1E3B-A9A2-4CC7-8B51-68FD236603B3}">
  <dimension ref="A1:O12"/>
  <sheetViews>
    <sheetView zoomScale="130" zoomScaleNormal="130" workbookViewId="0">
      <selection activeCell="D22" sqref="D22"/>
    </sheetView>
  </sheetViews>
  <sheetFormatPr defaultRowHeight="18.75" x14ac:dyDescent="0.4"/>
  <sheetData>
    <row r="1" spans="1:15" x14ac:dyDescent="0.4">
      <c r="A1" t="s">
        <v>18</v>
      </c>
      <c r="B1" t="s">
        <v>9</v>
      </c>
    </row>
    <row r="2" spans="1:15" x14ac:dyDescent="0.4">
      <c r="A2" t="s">
        <v>86</v>
      </c>
      <c r="B2" t="s">
        <v>82</v>
      </c>
    </row>
    <row r="3" spans="1:15" x14ac:dyDescent="0.4">
      <c r="A3" t="s">
        <v>89</v>
      </c>
      <c r="B3" t="s">
        <v>90</v>
      </c>
      <c r="C3" t="s">
        <v>91</v>
      </c>
      <c r="D3" t="s">
        <v>92</v>
      </c>
      <c r="E3" t="s">
        <v>93</v>
      </c>
      <c r="F3" t="s">
        <v>87</v>
      </c>
      <c r="G3" t="s">
        <v>94</v>
      </c>
      <c r="H3" t="s">
        <v>95</v>
      </c>
      <c r="I3" t="s">
        <v>96</v>
      </c>
      <c r="J3" t="s">
        <v>88</v>
      </c>
      <c r="K3" t="s">
        <v>97</v>
      </c>
    </row>
    <row r="4" spans="1:15" x14ac:dyDescent="0.4">
      <c r="A4" t="s">
        <v>19</v>
      </c>
      <c r="B4" t="s">
        <v>20</v>
      </c>
    </row>
    <row r="5" spans="1:15" x14ac:dyDescent="0.4">
      <c r="A5" t="s">
        <v>19</v>
      </c>
      <c r="B5" t="s">
        <v>20</v>
      </c>
      <c r="C5" t="s">
        <v>21</v>
      </c>
    </row>
    <row r="6" spans="1:15" x14ac:dyDescent="0.4">
      <c r="A6" t="s">
        <v>19</v>
      </c>
      <c r="B6" t="s">
        <v>22</v>
      </c>
    </row>
    <row r="7" spans="1:15" x14ac:dyDescent="0.4">
      <c r="A7" t="s">
        <v>23</v>
      </c>
      <c r="B7" t="s">
        <v>24</v>
      </c>
    </row>
    <row r="8" spans="1:15" x14ac:dyDescent="0.4">
      <c r="A8">
        <v>1</v>
      </c>
      <c r="B8">
        <v>2</v>
      </c>
      <c r="C8">
        <v>3</v>
      </c>
    </row>
    <row r="9" spans="1:15" x14ac:dyDescent="0.4">
      <c r="A9">
        <v>4</v>
      </c>
      <c r="B9">
        <v>5</v>
      </c>
      <c r="C9">
        <v>6</v>
      </c>
      <c r="D9">
        <v>7</v>
      </c>
      <c r="E9">
        <v>8</v>
      </c>
      <c r="F9">
        <v>9</v>
      </c>
      <c r="G9">
        <v>10</v>
      </c>
      <c r="H9">
        <v>11</v>
      </c>
      <c r="I9">
        <v>12</v>
      </c>
      <c r="J9">
        <v>13</v>
      </c>
      <c r="K9">
        <v>14</v>
      </c>
      <c r="L9">
        <v>15</v>
      </c>
      <c r="M9">
        <v>16</v>
      </c>
      <c r="N9">
        <v>17</v>
      </c>
      <c r="O9">
        <v>18</v>
      </c>
    </row>
    <row r="10" spans="1:15" x14ac:dyDescent="0.4">
      <c r="A10" t="s">
        <v>25</v>
      </c>
    </row>
    <row r="11" spans="1:15" x14ac:dyDescent="0.4">
      <c r="A11" t="s">
        <v>43</v>
      </c>
      <c r="B11" t="s">
        <v>44</v>
      </c>
      <c r="C11" t="s">
        <v>45</v>
      </c>
      <c r="D11" t="s">
        <v>46</v>
      </c>
      <c r="E11" t="s">
        <v>47</v>
      </c>
      <c r="F11" t="s">
        <v>42</v>
      </c>
      <c r="G11" t="s">
        <v>48</v>
      </c>
    </row>
    <row r="12" spans="1:15" x14ac:dyDescent="0.4">
      <c r="A12" t="s">
        <v>29</v>
      </c>
      <c r="B12" t="s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9406-A8DB-4D5A-A3D8-82CDBDE2ECE6}">
  <dimension ref="A1:N32"/>
  <sheetViews>
    <sheetView view="pageBreakPreview" zoomScale="130" zoomScaleNormal="100" zoomScaleSheetLayoutView="130" workbookViewId="0">
      <selection activeCell="E26" sqref="E26"/>
    </sheetView>
  </sheetViews>
  <sheetFormatPr defaultRowHeight="14.25" x14ac:dyDescent="0.4"/>
  <cols>
    <col min="1" max="1" width="5.125" style="2" customWidth="1"/>
    <col min="2" max="2" width="8.75" style="2" customWidth="1"/>
    <col min="3" max="3" width="17.625" style="2" customWidth="1"/>
    <col min="4" max="4" width="6.75" style="2" customWidth="1"/>
    <col min="5" max="5" width="7.75" style="2" customWidth="1"/>
    <col min="6" max="6" width="6.5" style="2" customWidth="1"/>
    <col min="7" max="7" width="6.875" style="2" customWidth="1"/>
    <col min="8" max="8" width="16" style="2" customWidth="1"/>
    <col min="9" max="9" width="4.625" style="2" customWidth="1"/>
    <col min="10" max="12" width="6.25" style="16" customWidth="1"/>
    <col min="13" max="13" width="13.75" style="2" customWidth="1"/>
    <col min="14" max="16384" width="9" style="2"/>
  </cols>
  <sheetData>
    <row r="1" spans="1:14" x14ac:dyDescent="0.4">
      <c r="C1" s="2" t="str">
        <f>IF(COUNTIF(J2:K2,"○")=0,"大会未入力です","")</f>
        <v>大会未入力です</v>
      </c>
      <c r="K1" s="136" t="s">
        <v>85</v>
      </c>
      <c r="L1" s="136"/>
      <c r="M1" s="136"/>
    </row>
    <row r="2" spans="1:14" s="24" customFormat="1" ht="30.75" customHeight="1" x14ac:dyDescent="0.4">
      <c r="A2" s="141" t="str">
        <f>"　　　　　　　"&amp;主催者設定!C2&amp;"（総体・新人）バスケットボール大会　参加申込書"</f>
        <v>　　　　　　　地区（総体・新人）バスケットボール大会　参加申込書</v>
      </c>
      <c r="B2" s="141"/>
      <c r="C2" s="141"/>
      <c r="D2" s="141"/>
      <c r="E2" s="141"/>
      <c r="F2" s="141"/>
      <c r="G2" s="141"/>
      <c r="H2" s="141"/>
      <c r="I2" s="141"/>
      <c r="J2" s="27" t="str">
        <f>IF(入力欄!$B1="総体","○","")</f>
        <v/>
      </c>
      <c r="K2" s="27" t="str">
        <f>IF(入力欄!$B1="新人","○","")</f>
        <v/>
      </c>
      <c r="L2" s="89"/>
      <c r="M2" s="98" t="str">
        <f>主催者設定!B1&amp;主催者設定!C1</f>
        <v>年度</v>
      </c>
      <c r="N2" s="102">
        <f>主催者設定!B2</f>
        <v>0</v>
      </c>
    </row>
    <row r="4" spans="1:14" ht="21.75" customHeight="1" x14ac:dyDescent="0.4">
      <c r="A4" s="1"/>
      <c r="B4" s="16" t="s">
        <v>1</v>
      </c>
      <c r="C4" s="137" t="str">
        <f>IF(入力欄!B2="","未入力です",入力欄!B2)</f>
        <v>未入力です</v>
      </c>
      <c r="D4" s="137"/>
      <c r="E4" s="137"/>
      <c r="F4" s="139" t="s">
        <v>83</v>
      </c>
      <c r="G4" s="139"/>
      <c r="H4" s="2" t="str">
        <f>IF(入力欄!B3&lt;&gt;"",入力欄!B3,"未入力です")</f>
        <v>未入力です</v>
      </c>
      <c r="M4" s="133" t="s">
        <v>101</v>
      </c>
      <c r="N4" s="134"/>
    </row>
    <row r="5" spans="1:14" ht="21.75" customHeight="1" x14ac:dyDescent="0.4">
      <c r="D5" s="132" t="s">
        <v>36</v>
      </c>
      <c r="E5" s="132"/>
      <c r="H5" s="30" t="str">
        <f>IF(入力欄!B4="","未入力です",入力欄!B4)&amp;J5</f>
        <v>未入力です</v>
      </c>
      <c r="I5" s="16" t="s">
        <v>38</v>
      </c>
      <c r="J5" s="16" t="str">
        <f>IF(入力欄!C4="代表","㈹","")</f>
        <v/>
      </c>
    </row>
    <row r="6" spans="1:14" ht="21.75" customHeight="1" x14ac:dyDescent="0.4">
      <c r="C6" s="2" t="str">
        <f>IF(COUNTIF(J6:K6,"○")=0,"役職未入力です","")</f>
        <v>役職未入力です</v>
      </c>
      <c r="D6" s="132" t="s">
        <v>41</v>
      </c>
      <c r="E6" s="132"/>
      <c r="F6" s="132"/>
      <c r="G6" s="132"/>
      <c r="H6" s="30" t="str">
        <f>IF(入力欄!B5="","未入力です",入力欄!B5)</f>
        <v>未入力です</v>
      </c>
      <c r="J6" s="26" t="str">
        <f>IF(入力欄!$C5="教員","○","")</f>
        <v/>
      </c>
      <c r="K6" s="26" t="str">
        <f>IF(入力欄!$C5="指導員","○","")</f>
        <v/>
      </c>
      <c r="L6" s="26"/>
    </row>
    <row r="7" spans="1:14" ht="21.75" customHeight="1" x14ac:dyDescent="0.4">
      <c r="C7" s="2" t="str">
        <f>IF(H7="","",IF(COUNTIF(J7:L7,"○")=1,"","役職未入力です"))</f>
        <v/>
      </c>
      <c r="D7" s="143" t="s">
        <v>39</v>
      </c>
      <c r="E7" s="143"/>
      <c r="F7" s="143"/>
      <c r="G7" s="143"/>
      <c r="H7" s="30" t="str">
        <f>IF(COUNTIF(J7:L7,"○")&lt;&gt;0,IF(入力欄!B6="","未入力です",入力欄!B6),"")</f>
        <v/>
      </c>
      <c r="J7" s="26" t="str">
        <f>IF(入力欄!$C6="教員","○","")</f>
        <v/>
      </c>
      <c r="K7" s="26" t="str">
        <f>IF(入力欄!$C6="指導員","○","")</f>
        <v/>
      </c>
      <c r="L7" s="26" t="str">
        <f>IF(入力欄!$C6="外部","○","")</f>
        <v/>
      </c>
    </row>
    <row r="8" spans="1:14" ht="21.75" customHeight="1" x14ac:dyDescent="0.4">
      <c r="C8" s="2" t="str">
        <f>IF(H8="","",IF(COUNTIF(J8:K8,"○")=1,"","役職未入力です"))</f>
        <v/>
      </c>
      <c r="D8" s="132" t="s">
        <v>40</v>
      </c>
      <c r="E8" s="132"/>
      <c r="F8" s="132"/>
      <c r="G8" s="132"/>
      <c r="H8" s="30" t="str">
        <f>IF(COUNTIF(J8:K8,"○")&lt;&gt;0,IF(入力欄!B7="","未入力です",入力欄!B7),"")</f>
        <v/>
      </c>
      <c r="J8" s="26" t="str">
        <f>IF(入力欄!$C7="教員","○","")</f>
        <v/>
      </c>
      <c r="K8" s="26" t="str">
        <f>IF(入力欄!$C7="生徒","○","")</f>
        <v/>
      </c>
      <c r="L8" s="26"/>
    </row>
    <row r="9" spans="1:14" ht="19.5" customHeight="1" x14ac:dyDescent="0.4">
      <c r="D9" s="22"/>
      <c r="E9" s="22"/>
      <c r="F9" s="22"/>
      <c r="G9" s="22"/>
      <c r="J9" s="28"/>
    </row>
    <row r="10" spans="1:14" x14ac:dyDescent="0.4">
      <c r="A10" s="142" t="s">
        <v>37</v>
      </c>
      <c r="B10" s="135"/>
      <c r="C10" s="2" t="str">
        <f>IF(COUNTIF(J10:K10,"○")=0,"性別未入力です","")</f>
        <v>性別未入力です</v>
      </c>
      <c r="F10" s="135" t="str">
        <f>IF(COUNTIF(G12:G26,"(CAP)")=1,"","CAP未入力")</f>
        <v>CAP未入力</v>
      </c>
      <c r="G10" s="135"/>
      <c r="H10" s="31" t="str">
        <f>IF(COUNTIF(B12:B26,"")&lt;&gt;COUNTIF(H12:H26,""),"選手氏名かメンバーIDが未入力です","")</f>
        <v/>
      </c>
      <c r="J10" s="29" t="str">
        <f>IF(入力欄!$B8="男子","○","")</f>
        <v/>
      </c>
      <c r="K10" s="29" t="str">
        <f>IF(入力欄!$B8="女子","○","")</f>
        <v/>
      </c>
    </row>
    <row r="11" spans="1:14" ht="24.75" customHeight="1" x14ac:dyDescent="0.4">
      <c r="A11" s="18" t="s">
        <v>7</v>
      </c>
      <c r="B11" s="127" t="s">
        <v>32</v>
      </c>
      <c r="C11" s="127"/>
      <c r="D11" s="18" t="s">
        <v>26</v>
      </c>
      <c r="E11" s="18" t="s">
        <v>27</v>
      </c>
      <c r="F11" s="78" t="s">
        <v>28</v>
      </c>
      <c r="G11" s="83" t="s">
        <v>14</v>
      </c>
      <c r="H11" s="84" t="s">
        <v>84</v>
      </c>
      <c r="I11" s="17"/>
    </row>
    <row r="12" spans="1:14" ht="24.75" customHeight="1" x14ac:dyDescent="0.4">
      <c r="A12" s="18">
        <v>1</v>
      </c>
      <c r="B12" s="130" t="str">
        <f>入力欄!B10&amp;""</f>
        <v/>
      </c>
      <c r="C12" s="131"/>
      <c r="D12" s="18" t="str">
        <f>入力欄!C10&amp;""</f>
        <v/>
      </c>
      <c r="E12" s="18" t="str">
        <f>入力欄!D10&amp;""</f>
        <v/>
      </c>
      <c r="F12" s="18" t="str">
        <f>入力欄!E10&amp;""</f>
        <v/>
      </c>
      <c r="G12" s="18" t="str">
        <f>入力欄!F10&amp;""</f>
        <v/>
      </c>
      <c r="H12" s="18" t="str">
        <f>入力欄!G10&amp;""</f>
        <v/>
      </c>
    </row>
    <row r="13" spans="1:14" ht="24.75" customHeight="1" x14ac:dyDescent="0.4">
      <c r="A13" s="18">
        <v>2</v>
      </c>
      <c r="B13" s="130" t="str">
        <f>入力欄!B11&amp;""</f>
        <v/>
      </c>
      <c r="C13" s="131"/>
      <c r="D13" s="18" t="str">
        <f>入力欄!C11&amp;""</f>
        <v/>
      </c>
      <c r="E13" s="18" t="str">
        <f>入力欄!D11&amp;""</f>
        <v/>
      </c>
      <c r="F13" s="18" t="str">
        <f>入力欄!E11&amp;""</f>
        <v/>
      </c>
      <c r="G13" s="18"/>
      <c r="H13" s="18" t="str">
        <f>入力欄!G11&amp;""</f>
        <v/>
      </c>
    </row>
    <row r="14" spans="1:14" ht="24.75" customHeight="1" x14ac:dyDescent="0.4">
      <c r="A14" s="18">
        <v>3</v>
      </c>
      <c r="B14" s="130" t="str">
        <f>入力欄!B12&amp;""</f>
        <v/>
      </c>
      <c r="C14" s="131"/>
      <c r="D14" s="18" t="str">
        <f>入力欄!C12&amp;""</f>
        <v/>
      </c>
      <c r="E14" s="18" t="str">
        <f>入力欄!D12&amp;""</f>
        <v/>
      </c>
      <c r="F14" s="18" t="str">
        <f>入力欄!E12&amp;""</f>
        <v/>
      </c>
      <c r="G14" s="18"/>
      <c r="H14" s="18" t="str">
        <f>入力欄!G12&amp;""</f>
        <v/>
      </c>
    </row>
    <row r="15" spans="1:14" ht="24.75" customHeight="1" x14ac:dyDescent="0.4">
      <c r="A15" s="18">
        <v>4</v>
      </c>
      <c r="B15" s="130" t="str">
        <f>入力欄!B13&amp;""</f>
        <v/>
      </c>
      <c r="C15" s="131"/>
      <c r="D15" s="18" t="str">
        <f>入力欄!C13&amp;""</f>
        <v/>
      </c>
      <c r="E15" s="18" t="str">
        <f>入力欄!D13&amp;""</f>
        <v/>
      </c>
      <c r="F15" s="18" t="str">
        <f>入力欄!E13&amp;""</f>
        <v/>
      </c>
      <c r="G15" s="18"/>
      <c r="H15" s="18" t="str">
        <f>入力欄!G13&amp;""</f>
        <v/>
      </c>
    </row>
    <row r="16" spans="1:14" ht="24.75" customHeight="1" x14ac:dyDescent="0.4">
      <c r="A16" s="18">
        <v>5</v>
      </c>
      <c r="B16" s="130" t="str">
        <f>入力欄!B14&amp;""</f>
        <v/>
      </c>
      <c r="C16" s="131"/>
      <c r="D16" s="18" t="str">
        <f>入力欄!C14&amp;""</f>
        <v/>
      </c>
      <c r="E16" s="18" t="str">
        <f>入力欄!D14&amp;""</f>
        <v/>
      </c>
      <c r="F16" s="18" t="str">
        <f>入力欄!E14&amp;""</f>
        <v/>
      </c>
      <c r="G16" s="18"/>
      <c r="H16" s="18" t="str">
        <f>入力欄!G14&amp;""</f>
        <v/>
      </c>
    </row>
    <row r="17" spans="1:12" ht="24.75" customHeight="1" x14ac:dyDescent="0.4">
      <c r="A17" s="18">
        <v>6</v>
      </c>
      <c r="B17" s="130" t="str">
        <f>入力欄!B15&amp;""</f>
        <v/>
      </c>
      <c r="C17" s="131"/>
      <c r="D17" s="18" t="str">
        <f>入力欄!C15&amp;""</f>
        <v/>
      </c>
      <c r="E17" s="18" t="str">
        <f>入力欄!D15&amp;""</f>
        <v/>
      </c>
      <c r="F17" s="18" t="str">
        <f>入力欄!E15&amp;""</f>
        <v/>
      </c>
      <c r="G17" s="18"/>
      <c r="H17" s="18" t="str">
        <f>入力欄!G15&amp;""</f>
        <v/>
      </c>
    </row>
    <row r="18" spans="1:12" ht="24.75" customHeight="1" x14ac:dyDescent="0.4">
      <c r="A18" s="18">
        <v>7</v>
      </c>
      <c r="B18" s="130" t="str">
        <f>入力欄!B16&amp;""</f>
        <v/>
      </c>
      <c r="C18" s="131"/>
      <c r="D18" s="18" t="str">
        <f>入力欄!C16&amp;""</f>
        <v/>
      </c>
      <c r="E18" s="18" t="str">
        <f>入力欄!D16&amp;""</f>
        <v/>
      </c>
      <c r="F18" s="18" t="str">
        <f>入力欄!E16&amp;""</f>
        <v/>
      </c>
      <c r="G18" s="18"/>
      <c r="H18" s="18" t="str">
        <f>入力欄!G16&amp;""</f>
        <v/>
      </c>
    </row>
    <row r="19" spans="1:12" ht="24.75" customHeight="1" x14ac:dyDescent="0.4">
      <c r="A19" s="18">
        <v>8</v>
      </c>
      <c r="B19" s="130" t="str">
        <f>入力欄!B17&amp;""</f>
        <v/>
      </c>
      <c r="C19" s="131"/>
      <c r="D19" s="18" t="str">
        <f>入力欄!C17&amp;""</f>
        <v/>
      </c>
      <c r="E19" s="18" t="str">
        <f>入力欄!D17&amp;""</f>
        <v/>
      </c>
      <c r="F19" s="18" t="str">
        <f>入力欄!E17&amp;""</f>
        <v/>
      </c>
      <c r="G19" s="18"/>
      <c r="H19" s="18" t="str">
        <f>入力欄!G17&amp;""</f>
        <v/>
      </c>
    </row>
    <row r="20" spans="1:12" ht="24.75" customHeight="1" x14ac:dyDescent="0.4">
      <c r="A20" s="18">
        <v>9</v>
      </c>
      <c r="B20" s="130" t="str">
        <f>入力欄!B18&amp;""</f>
        <v/>
      </c>
      <c r="C20" s="131"/>
      <c r="D20" s="18" t="str">
        <f>入力欄!C18&amp;""</f>
        <v/>
      </c>
      <c r="E20" s="18" t="str">
        <f>入力欄!D18&amp;""</f>
        <v/>
      </c>
      <c r="F20" s="18" t="str">
        <f>入力欄!E18&amp;""</f>
        <v/>
      </c>
      <c r="G20" s="18"/>
      <c r="H20" s="18" t="str">
        <f>入力欄!G18&amp;""</f>
        <v/>
      </c>
    </row>
    <row r="21" spans="1:12" ht="24.75" customHeight="1" x14ac:dyDescent="0.4">
      <c r="A21" s="18">
        <v>10</v>
      </c>
      <c r="B21" s="130" t="str">
        <f>入力欄!B19&amp;""</f>
        <v/>
      </c>
      <c r="C21" s="131"/>
      <c r="D21" s="18" t="str">
        <f>入力欄!C19&amp;""</f>
        <v/>
      </c>
      <c r="E21" s="18" t="str">
        <f>入力欄!D19&amp;""</f>
        <v/>
      </c>
      <c r="F21" s="18" t="str">
        <f>入力欄!E19&amp;""</f>
        <v/>
      </c>
      <c r="G21" s="18"/>
      <c r="H21" s="18" t="str">
        <f>入力欄!G19&amp;""</f>
        <v/>
      </c>
    </row>
    <row r="22" spans="1:12" ht="24.75" customHeight="1" x14ac:dyDescent="0.4">
      <c r="A22" s="18">
        <v>11</v>
      </c>
      <c r="B22" s="130" t="str">
        <f>入力欄!B20&amp;""</f>
        <v/>
      </c>
      <c r="C22" s="131"/>
      <c r="D22" s="18" t="str">
        <f>入力欄!C20&amp;""</f>
        <v/>
      </c>
      <c r="E22" s="18" t="str">
        <f>入力欄!D20&amp;""</f>
        <v/>
      </c>
      <c r="F22" s="18" t="str">
        <f>入力欄!E20&amp;""</f>
        <v/>
      </c>
      <c r="G22" s="18"/>
      <c r="H22" s="18" t="str">
        <f>入力欄!G20&amp;""</f>
        <v/>
      </c>
    </row>
    <row r="23" spans="1:12" ht="24.75" customHeight="1" x14ac:dyDescent="0.4">
      <c r="A23" s="18">
        <v>12</v>
      </c>
      <c r="B23" s="130" t="str">
        <f>入力欄!B21&amp;""</f>
        <v/>
      </c>
      <c r="C23" s="131"/>
      <c r="D23" s="18" t="str">
        <f>入力欄!C21&amp;""</f>
        <v/>
      </c>
      <c r="E23" s="18" t="str">
        <f>入力欄!D21&amp;""</f>
        <v/>
      </c>
      <c r="F23" s="18" t="str">
        <f>入力欄!E21&amp;""</f>
        <v/>
      </c>
      <c r="G23" s="18"/>
      <c r="H23" s="18" t="str">
        <f>入力欄!G21&amp;""</f>
        <v/>
      </c>
    </row>
    <row r="24" spans="1:12" ht="24.75" customHeight="1" x14ac:dyDescent="0.4">
      <c r="A24" s="18">
        <v>13</v>
      </c>
      <c r="B24" s="130" t="str">
        <f>入力欄!B22&amp;""</f>
        <v/>
      </c>
      <c r="C24" s="131"/>
      <c r="D24" s="18" t="str">
        <f>入力欄!C22&amp;""</f>
        <v/>
      </c>
      <c r="E24" s="18" t="str">
        <f>入力欄!D22&amp;""</f>
        <v/>
      </c>
      <c r="F24" s="18" t="str">
        <f>入力欄!E22&amp;""</f>
        <v/>
      </c>
      <c r="G24" s="18"/>
      <c r="H24" s="18" t="str">
        <f>入力欄!G22&amp;""</f>
        <v/>
      </c>
    </row>
    <row r="25" spans="1:12" ht="24.75" customHeight="1" x14ac:dyDescent="0.4">
      <c r="A25" s="18">
        <v>14</v>
      </c>
      <c r="B25" s="130" t="str">
        <f>入力欄!B23&amp;""</f>
        <v/>
      </c>
      <c r="C25" s="131"/>
      <c r="D25" s="18" t="str">
        <f>入力欄!C23&amp;""</f>
        <v/>
      </c>
      <c r="E25" s="18" t="str">
        <f>入力欄!D23&amp;""</f>
        <v/>
      </c>
      <c r="F25" s="18" t="str">
        <f>入力欄!E23&amp;""</f>
        <v/>
      </c>
      <c r="G25" s="18"/>
      <c r="H25" s="18" t="str">
        <f>入力欄!G23&amp;""</f>
        <v/>
      </c>
    </row>
    <row r="26" spans="1:12" ht="24.75" customHeight="1" x14ac:dyDescent="0.4">
      <c r="A26" s="18">
        <v>15</v>
      </c>
      <c r="B26" s="130" t="str">
        <f>入力欄!B24&amp;""</f>
        <v/>
      </c>
      <c r="C26" s="131"/>
      <c r="D26" s="18" t="str">
        <f>入力欄!C24&amp;""</f>
        <v/>
      </c>
      <c r="E26" s="18" t="str">
        <f>入力欄!D24&amp;""</f>
        <v/>
      </c>
      <c r="F26" s="18" t="str">
        <f>入力欄!E24&amp;""</f>
        <v/>
      </c>
      <c r="G26" s="18"/>
      <c r="H26" s="18" t="str">
        <f>入力欄!G24&amp;""</f>
        <v/>
      </c>
    </row>
    <row r="27" spans="1:12" ht="24.75" customHeight="1" x14ac:dyDescent="0.4">
      <c r="A27" s="127" t="s">
        <v>31</v>
      </c>
      <c r="B27" s="127"/>
      <c r="C27" s="130" t="str">
        <f>IF(入力欄!B25="","未入力です",入力欄!B25)</f>
        <v>未入力です</v>
      </c>
      <c r="D27" s="131"/>
      <c r="E27" s="20" t="s">
        <v>35</v>
      </c>
      <c r="F27" s="138" t="str">
        <f>IF(入力欄!C25="","未入力です",入力欄!C25)</f>
        <v>未入力です</v>
      </c>
      <c r="G27" s="138"/>
      <c r="H27" s="19" t="s">
        <v>33</v>
      </c>
      <c r="I27" s="1"/>
    </row>
    <row r="28" spans="1:12" x14ac:dyDescent="0.4">
      <c r="C28" s="31" t="str">
        <f>IF(COUNTIF(J29:K29,"○")=0,"トレーナー有無未入力です","")</f>
        <v/>
      </c>
    </row>
    <row r="29" spans="1:12" ht="30.75" customHeight="1" x14ac:dyDescent="0.4">
      <c r="A29" s="127" t="s">
        <v>8</v>
      </c>
      <c r="B29" s="128"/>
      <c r="C29" s="25" t="s">
        <v>34</v>
      </c>
      <c r="D29" s="21" t="s">
        <v>10</v>
      </c>
      <c r="E29" s="129" t="str">
        <f>IF(K29="○","",IF(入力欄!B26="","未入力です",入力欄!B26))</f>
        <v/>
      </c>
      <c r="F29" s="129"/>
      <c r="G29" s="129"/>
      <c r="H29" s="129"/>
      <c r="I29" s="17"/>
      <c r="J29" s="26" t="str">
        <f>IF(入力欄!$C26="有","○","")</f>
        <v/>
      </c>
      <c r="K29" s="26" t="str">
        <f>IF(入力欄!$C26="無","○","")</f>
        <v>○</v>
      </c>
    </row>
    <row r="31" spans="1:12" s="23" customFormat="1" ht="21" customHeight="1" x14ac:dyDescent="0.4">
      <c r="A31" s="140" t="s">
        <v>49</v>
      </c>
      <c r="B31" s="140"/>
      <c r="C31" s="140"/>
      <c r="D31" s="140"/>
      <c r="E31" s="140"/>
      <c r="F31" s="140"/>
      <c r="G31" s="140"/>
      <c r="H31" s="140"/>
      <c r="I31" s="140"/>
      <c r="J31" s="16"/>
      <c r="K31" s="16"/>
      <c r="L31" s="16"/>
    </row>
    <row r="32" spans="1:12" s="23" customFormat="1" ht="21" customHeight="1" x14ac:dyDescent="0.4">
      <c r="A32" s="140"/>
      <c r="B32" s="140"/>
      <c r="C32" s="140"/>
      <c r="D32" s="140"/>
      <c r="E32" s="140"/>
      <c r="F32" s="140"/>
      <c r="G32" s="140"/>
      <c r="H32" s="140"/>
      <c r="I32" s="140"/>
      <c r="J32" s="16"/>
      <c r="K32" s="16"/>
      <c r="L32" s="16"/>
    </row>
  </sheetData>
  <sheetProtection sheet="1" objects="1" selectLockedCells="1" selectUnlockedCells="1"/>
  <mergeCells count="33">
    <mergeCell ref="A31:I32"/>
    <mergeCell ref="A2:I2"/>
    <mergeCell ref="D5:E5"/>
    <mergeCell ref="B24:C24"/>
    <mergeCell ref="B25:C25"/>
    <mergeCell ref="B26:C26"/>
    <mergeCell ref="C27:D27"/>
    <mergeCell ref="A10:B10"/>
    <mergeCell ref="B12:C12"/>
    <mergeCell ref="B13:C13"/>
    <mergeCell ref="B14:C14"/>
    <mergeCell ref="B15:C15"/>
    <mergeCell ref="D7:G7"/>
    <mergeCell ref="D8:G8"/>
    <mergeCell ref="M4:N4"/>
    <mergeCell ref="F10:G10"/>
    <mergeCell ref="K1:M1"/>
    <mergeCell ref="A27:B27"/>
    <mergeCell ref="B16:C16"/>
    <mergeCell ref="B17:C17"/>
    <mergeCell ref="B18:C18"/>
    <mergeCell ref="B19:C19"/>
    <mergeCell ref="B11:C11"/>
    <mergeCell ref="C4:E4"/>
    <mergeCell ref="F27:G27"/>
    <mergeCell ref="D6:G6"/>
    <mergeCell ref="F4:G4"/>
    <mergeCell ref="A29:B29"/>
    <mergeCell ref="E29:H29"/>
    <mergeCell ref="B20:C20"/>
    <mergeCell ref="B21:C21"/>
    <mergeCell ref="B22:C22"/>
    <mergeCell ref="B23:C23"/>
  </mergeCells>
  <phoneticPr fontId="1"/>
  <conditionalFormatting sqref="A1:I1048576">
    <cfRule type="containsText" dxfId="4" priority="2" operator="containsText" text="未入力">
      <formula>NOT(ISERROR(SEARCH("未入力",A1)))</formula>
    </cfRule>
  </conditionalFormatting>
  <pageMargins left="0.7" right="0.7" top="0.75" bottom="0.75" header="0.3" footer="0.3"/>
  <pageSetup paperSize="9" scale="97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7FF73AF-F36C-4AE4-8497-619188A725B0}">
            <xm:f>主催者設定!$B$3="無"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A27:H27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C6E-0217-4A37-8988-E2A13F5BDB11}">
  <dimension ref="A1:N32"/>
  <sheetViews>
    <sheetView view="pageBreakPreview" zoomScale="115" zoomScaleNormal="100" zoomScaleSheetLayoutView="115" workbookViewId="0">
      <selection activeCell="F10" sqref="F10:G10"/>
    </sheetView>
  </sheetViews>
  <sheetFormatPr defaultRowHeight="14.25" x14ac:dyDescent="0.4"/>
  <cols>
    <col min="1" max="1" width="5.125" style="2" customWidth="1"/>
    <col min="2" max="2" width="8.75" style="2" customWidth="1"/>
    <col min="3" max="3" width="17.625" style="2" customWidth="1"/>
    <col min="4" max="4" width="6.75" style="2" customWidth="1"/>
    <col min="5" max="5" width="7.75" style="2" customWidth="1"/>
    <col min="6" max="6" width="6.5" style="2" customWidth="1"/>
    <col min="7" max="7" width="6.875" style="2" customWidth="1"/>
    <col min="8" max="8" width="16" style="2" customWidth="1"/>
    <col min="9" max="9" width="4.625" style="2" customWidth="1"/>
    <col min="10" max="12" width="6.25" style="16" customWidth="1"/>
    <col min="13" max="13" width="13.75" style="2" customWidth="1"/>
    <col min="14" max="16384" width="9" style="2"/>
  </cols>
  <sheetData>
    <row r="1" spans="1:14" x14ac:dyDescent="0.4">
      <c r="C1" s="2" t="str">
        <f>IF(COUNTIF(J2:K2,"○")=0,"大会未入力です","")</f>
        <v>大会未入力です</v>
      </c>
      <c r="K1" s="136" t="s">
        <v>85</v>
      </c>
      <c r="L1" s="136"/>
      <c r="M1" s="136"/>
    </row>
    <row r="2" spans="1:14" s="24" customFormat="1" ht="30.75" customHeight="1" x14ac:dyDescent="0.4">
      <c r="A2" s="144" t="str">
        <f>M2&amp;"　"&amp;N2&amp;主催者設定!C2&amp;"　"&amp;入力欄!B1&amp;"バスケットボール大会　参加申込書"</f>
        <v>年度　0地区　バスケットボール大会　参加申込書</v>
      </c>
      <c r="B2" s="144"/>
      <c r="C2" s="144"/>
      <c r="D2" s="144"/>
      <c r="E2" s="144"/>
      <c r="F2" s="144"/>
      <c r="G2" s="144"/>
      <c r="H2" s="144"/>
      <c r="I2" s="144"/>
      <c r="J2" s="27" t="str">
        <f>IF(入力欄!$B1="総体","○","")</f>
        <v/>
      </c>
      <c r="K2" s="27" t="str">
        <f>IF(入力欄!$B1="新人","○","")</f>
        <v/>
      </c>
      <c r="L2" s="89"/>
      <c r="M2" s="98" t="str">
        <f>主催者設定!B1&amp;主催者設定!C1</f>
        <v>年度</v>
      </c>
      <c r="N2" s="102">
        <f>主催者設定!B2</f>
        <v>0</v>
      </c>
    </row>
    <row r="4" spans="1:14" ht="21.75" customHeight="1" x14ac:dyDescent="0.4">
      <c r="A4" s="1"/>
      <c r="B4" s="16" t="s">
        <v>1</v>
      </c>
      <c r="C4" s="137" t="str">
        <f>IF(入力欄!B2="","未入力です",入力欄!B2)</f>
        <v>未入力です</v>
      </c>
      <c r="D4" s="137"/>
      <c r="E4" s="137"/>
      <c r="F4" s="139" t="s">
        <v>83</v>
      </c>
      <c r="G4" s="139"/>
      <c r="H4" s="2" t="str">
        <f>IF(入力欄!B3&lt;&gt;"",入力欄!B3,"未入力です")</f>
        <v>未入力です</v>
      </c>
      <c r="M4" s="133" t="s">
        <v>101</v>
      </c>
      <c r="N4" s="134"/>
    </row>
    <row r="5" spans="1:14" ht="21.75" customHeight="1" x14ac:dyDescent="0.4">
      <c r="D5" s="132" t="s">
        <v>36</v>
      </c>
      <c r="E5" s="132"/>
      <c r="H5" s="30" t="str">
        <f>IF(入力欄!B4="","未入力です",入力欄!B4)&amp;J5</f>
        <v>未入力です</v>
      </c>
      <c r="I5" s="16" t="s">
        <v>38</v>
      </c>
      <c r="J5" s="16" t="str">
        <f>IF(入力欄!C4="代表","㈹","")</f>
        <v/>
      </c>
    </row>
    <row r="6" spans="1:14" ht="21.75" customHeight="1" x14ac:dyDescent="0.4">
      <c r="C6" s="2" t="str">
        <f>IF(COUNTIF(J6:K6,"○")=0,"役職未入力です","")</f>
        <v>役職未入力です</v>
      </c>
      <c r="D6" s="113"/>
      <c r="E6" s="114" t="str">
        <f>J6</f>
        <v/>
      </c>
      <c r="F6" s="114" t="str">
        <f>K6</f>
        <v/>
      </c>
      <c r="G6" s="114"/>
      <c r="H6" s="30" t="str">
        <f>IF(入力欄!B5="","未入力です",入力欄!B5)</f>
        <v>未入力です</v>
      </c>
      <c r="J6" s="26" t="str">
        <f>IF(入力欄!$C5="教員","○","")</f>
        <v/>
      </c>
      <c r="K6" s="26" t="str">
        <f>IF(入力欄!$C5="指導員","○","")</f>
        <v/>
      </c>
      <c r="L6" s="26"/>
    </row>
    <row r="7" spans="1:14" ht="21.75" customHeight="1" x14ac:dyDescent="0.4">
      <c r="C7" s="2" t="str">
        <f>IF(H7="","",IF(COUNTIF(J7:L7,"○")=1,"","役職未入力です"))</f>
        <v/>
      </c>
      <c r="D7" s="31"/>
      <c r="E7" s="114" t="str">
        <f>J7</f>
        <v/>
      </c>
      <c r="F7" s="114" t="str">
        <f>K7</f>
        <v/>
      </c>
      <c r="G7" s="114" t="str">
        <f>L7</f>
        <v/>
      </c>
      <c r="H7" s="30" t="str">
        <f>IF(COUNTIF(J7:L7,"○")&lt;&gt;0,IF(入力欄!B6="","未入力です",入力欄!B6),"")</f>
        <v/>
      </c>
      <c r="J7" s="26" t="str">
        <f>IF(入力欄!$C6="教員","○","")</f>
        <v/>
      </c>
      <c r="K7" s="26" t="str">
        <f>IF(入力欄!$C6="指導員","○","")</f>
        <v/>
      </c>
      <c r="L7" s="26" t="str">
        <f>IF(入力欄!$C6="外部","○","")</f>
        <v/>
      </c>
    </row>
    <row r="8" spans="1:14" ht="21.75" customHeight="1" x14ac:dyDescent="0.4">
      <c r="C8" s="2" t="str">
        <f>IF(H8="","",IF(COUNTIF(J8:K8,"○")=1,"","役職未入力です"))</f>
        <v/>
      </c>
      <c r="D8" s="113"/>
      <c r="E8" s="114"/>
      <c r="F8" s="114" t="str">
        <f>J8</f>
        <v/>
      </c>
      <c r="G8" s="114" t="str">
        <f>K8</f>
        <v/>
      </c>
      <c r="H8" s="30" t="str">
        <f>IF(COUNTIF(J8:K8,"○")&lt;&gt;0,IF(入力欄!B7="","未入力です",入力欄!B7),"")</f>
        <v/>
      </c>
      <c r="J8" s="26" t="str">
        <f>IF(入力欄!$C7="教員","○","")</f>
        <v/>
      </c>
      <c r="K8" s="26" t="str">
        <f>IF(入力欄!$C7="生徒","○","")</f>
        <v/>
      </c>
      <c r="L8" s="26"/>
    </row>
    <row r="9" spans="1:14" ht="19.5" customHeight="1" x14ac:dyDescent="0.4">
      <c r="D9" s="108"/>
      <c r="E9" s="108"/>
      <c r="F9" s="108"/>
      <c r="G9" s="108"/>
      <c r="J9" s="28"/>
    </row>
    <row r="10" spans="1:14" x14ac:dyDescent="0.4">
      <c r="A10" s="109" t="str">
        <f>J10</f>
        <v/>
      </c>
      <c r="B10" s="109" t="str">
        <f>K10</f>
        <v/>
      </c>
      <c r="C10" s="2" t="str">
        <f>IF(COUNTIF(J10:K10,"○")=0,"性別未入力です","")</f>
        <v>性別未入力です</v>
      </c>
      <c r="F10" s="135" t="str">
        <f>IF(COUNTIF(G12:G26,"(CAP)")=1,"","CAP未入力")</f>
        <v>CAP未入力</v>
      </c>
      <c r="G10" s="135"/>
      <c r="H10" s="31" t="str">
        <f>IF(COUNTIF(B12:B26,"")&lt;&gt;COUNTIF(H12:H26,""),"選手氏名かメンバーIDが未入力です","")</f>
        <v/>
      </c>
      <c r="J10" s="29" t="str">
        <f>IF(入力欄!$B8="男子","○","")</f>
        <v/>
      </c>
      <c r="K10" s="29" t="str">
        <f>IF(入力欄!$B8="女子","○","")</f>
        <v/>
      </c>
    </row>
    <row r="11" spans="1:14" ht="24.75" customHeight="1" x14ac:dyDescent="0.4">
      <c r="A11" s="111" t="s">
        <v>7</v>
      </c>
      <c r="B11" s="127" t="s">
        <v>32</v>
      </c>
      <c r="C11" s="127"/>
      <c r="D11" s="111" t="s">
        <v>26</v>
      </c>
      <c r="E11" s="111" t="s">
        <v>27</v>
      </c>
      <c r="F11" s="112" t="s">
        <v>28</v>
      </c>
      <c r="G11" s="83" t="s">
        <v>14</v>
      </c>
      <c r="H11" s="84" t="s">
        <v>84</v>
      </c>
      <c r="I11" s="17"/>
    </row>
    <row r="12" spans="1:14" ht="24.75" customHeight="1" x14ac:dyDescent="0.4">
      <c r="A12" s="111">
        <v>1</v>
      </c>
      <c r="B12" s="130" t="str">
        <f>入力欄!B10&amp;""</f>
        <v/>
      </c>
      <c r="C12" s="131"/>
      <c r="D12" s="111" t="str">
        <f>入力欄!C10&amp;""</f>
        <v/>
      </c>
      <c r="E12" s="111" t="str">
        <f>入力欄!D10&amp;""</f>
        <v/>
      </c>
      <c r="F12" s="111" t="str">
        <f>入力欄!E10&amp;""</f>
        <v/>
      </c>
      <c r="G12" s="111" t="str">
        <f>入力欄!F10&amp;""</f>
        <v/>
      </c>
      <c r="H12" s="111" t="str">
        <f>入力欄!G10&amp;""</f>
        <v/>
      </c>
    </row>
    <row r="13" spans="1:14" ht="24.75" customHeight="1" x14ac:dyDescent="0.4">
      <c r="A13" s="111">
        <v>2</v>
      </c>
      <c r="B13" s="130" t="str">
        <f>入力欄!B11&amp;""</f>
        <v/>
      </c>
      <c r="C13" s="131"/>
      <c r="D13" s="111" t="str">
        <f>入力欄!C11&amp;""</f>
        <v/>
      </c>
      <c r="E13" s="111" t="str">
        <f>入力欄!D11&amp;""</f>
        <v/>
      </c>
      <c r="F13" s="111" t="str">
        <f>入力欄!E11&amp;""</f>
        <v/>
      </c>
      <c r="G13" s="111"/>
      <c r="H13" s="111" t="str">
        <f>入力欄!G11&amp;""</f>
        <v/>
      </c>
    </row>
    <row r="14" spans="1:14" ht="24.75" customHeight="1" x14ac:dyDescent="0.4">
      <c r="A14" s="111">
        <v>3</v>
      </c>
      <c r="B14" s="130" t="str">
        <f>入力欄!B12&amp;""</f>
        <v/>
      </c>
      <c r="C14" s="131"/>
      <c r="D14" s="111" t="str">
        <f>入力欄!C12&amp;""</f>
        <v/>
      </c>
      <c r="E14" s="111" t="str">
        <f>入力欄!D12&amp;""</f>
        <v/>
      </c>
      <c r="F14" s="111" t="str">
        <f>入力欄!E12&amp;""</f>
        <v/>
      </c>
      <c r="G14" s="111"/>
      <c r="H14" s="111" t="str">
        <f>入力欄!G12&amp;""</f>
        <v/>
      </c>
    </row>
    <row r="15" spans="1:14" ht="24.75" customHeight="1" x14ac:dyDescent="0.4">
      <c r="A15" s="111">
        <v>4</v>
      </c>
      <c r="B15" s="130" t="str">
        <f>入力欄!B13&amp;""</f>
        <v/>
      </c>
      <c r="C15" s="131"/>
      <c r="D15" s="111" t="str">
        <f>入力欄!C13&amp;""</f>
        <v/>
      </c>
      <c r="E15" s="111" t="str">
        <f>入力欄!D13&amp;""</f>
        <v/>
      </c>
      <c r="F15" s="111" t="str">
        <f>入力欄!E13&amp;""</f>
        <v/>
      </c>
      <c r="G15" s="111"/>
      <c r="H15" s="111" t="str">
        <f>入力欄!G13&amp;""</f>
        <v/>
      </c>
    </row>
    <row r="16" spans="1:14" ht="24.75" customHeight="1" x14ac:dyDescent="0.4">
      <c r="A16" s="111">
        <v>5</v>
      </c>
      <c r="B16" s="130" t="str">
        <f>入力欄!B14&amp;""</f>
        <v/>
      </c>
      <c r="C16" s="131"/>
      <c r="D16" s="111" t="str">
        <f>入力欄!C14&amp;""</f>
        <v/>
      </c>
      <c r="E16" s="111" t="str">
        <f>入力欄!D14&amp;""</f>
        <v/>
      </c>
      <c r="F16" s="111" t="str">
        <f>入力欄!E14&amp;""</f>
        <v/>
      </c>
      <c r="G16" s="111"/>
      <c r="H16" s="111" t="str">
        <f>入力欄!G14&amp;""</f>
        <v/>
      </c>
    </row>
    <row r="17" spans="1:12" ht="24.75" customHeight="1" x14ac:dyDescent="0.4">
      <c r="A17" s="111">
        <v>6</v>
      </c>
      <c r="B17" s="130" t="str">
        <f>入力欄!B15&amp;""</f>
        <v/>
      </c>
      <c r="C17" s="131"/>
      <c r="D17" s="111" t="str">
        <f>入力欄!C15&amp;""</f>
        <v/>
      </c>
      <c r="E17" s="111" t="str">
        <f>入力欄!D15&amp;""</f>
        <v/>
      </c>
      <c r="F17" s="111" t="str">
        <f>入力欄!E15&amp;""</f>
        <v/>
      </c>
      <c r="G17" s="111"/>
      <c r="H17" s="111" t="str">
        <f>入力欄!G15&amp;""</f>
        <v/>
      </c>
    </row>
    <row r="18" spans="1:12" ht="24.75" customHeight="1" x14ac:dyDescent="0.4">
      <c r="A18" s="111">
        <v>7</v>
      </c>
      <c r="B18" s="130" t="str">
        <f>入力欄!B16&amp;""</f>
        <v/>
      </c>
      <c r="C18" s="131"/>
      <c r="D18" s="111" t="str">
        <f>入力欄!C16&amp;""</f>
        <v/>
      </c>
      <c r="E18" s="111" t="str">
        <f>入力欄!D16&amp;""</f>
        <v/>
      </c>
      <c r="F18" s="111" t="str">
        <f>入力欄!E16&amp;""</f>
        <v/>
      </c>
      <c r="G18" s="111"/>
      <c r="H18" s="111" t="str">
        <f>入力欄!G16&amp;""</f>
        <v/>
      </c>
    </row>
    <row r="19" spans="1:12" ht="24.75" customHeight="1" x14ac:dyDescent="0.4">
      <c r="A19" s="111">
        <v>8</v>
      </c>
      <c r="B19" s="130" t="str">
        <f>入力欄!B17&amp;""</f>
        <v/>
      </c>
      <c r="C19" s="131"/>
      <c r="D19" s="111" t="str">
        <f>入力欄!C17&amp;""</f>
        <v/>
      </c>
      <c r="E19" s="111" t="str">
        <f>入力欄!D17&amp;""</f>
        <v/>
      </c>
      <c r="F19" s="111" t="str">
        <f>入力欄!E17&amp;""</f>
        <v/>
      </c>
      <c r="G19" s="111"/>
      <c r="H19" s="111" t="str">
        <f>入力欄!G17&amp;""</f>
        <v/>
      </c>
    </row>
    <row r="20" spans="1:12" ht="24.75" customHeight="1" x14ac:dyDescent="0.4">
      <c r="A20" s="111">
        <v>9</v>
      </c>
      <c r="B20" s="130" t="str">
        <f>入力欄!B18&amp;""</f>
        <v/>
      </c>
      <c r="C20" s="131"/>
      <c r="D20" s="111" t="str">
        <f>入力欄!C18&amp;""</f>
        <v/>
      </c>
      <c r="E20" s="111" t="str">
        <f>入力欄!D18&amp;""</f>
        <v/>
      </c>
      <c r="F20" s="111" t="str">
        <f>入力欄!E18&amp;""</f>
        <v/>
      </c>
      <c r="G20" s="111"/>
      <c r="H20" s="111" t="str">
        <f>入力欄!G18&amp;""</f>
        <v/>
      </c>
    </row>
    <row r="21" spans="1:12" ht="24.75" customHeight="1" x14ac:dyDescent="0.4">
      <c r="A21" s="111">
        <v>10</v>
      </c>
      <c r="B21" s="130" t="str">
        <f>入力欄!B19&amp;""</f>
        <v/>
      </c>
      <c r="C21" s="131"/>
      <c r="D21" s="111" t="str">
        <f>入力欄!C19&amp;""</f>
        <v/>
      </c>
      <c r="E21" s="111" t="str">
        <f>入力欄!D19&amp;""</f>
        <v/>
      </c>
      <c r="F21" s="111" t="str">
        <f>入力欄!E19&amp;""</f>
        <v/>
      </c>
      <c r="G21" s="111"/>
      <c r="H21" s="111" t="str">
        <f>入力欄!G19&amp;""</f>
        <v/>
      </c>
    </row>
    <row r="22" spans="1:12" ht="24.75" customHeight="1" x14ac:dyDescent="0.4">
      <c r="A22" s="111">
        <v>11</v>
      </c>
      <c r="B22" s="130" t="str">
        <f>入力欄!B20&amp;""</f>
        <v/>
      </c>
      <c r="C22" s="131"/>
      <c r="D22" s="111" t="str">
        <f>入力欄!C20&amp;""</f>
        <v/>
      </c>
      <c r="E22" s="111" t="str">
        <f>入力欄!D20&amp;""</f>
        <v/>
      </c>
      <c r="F22" s="111" t="str">
        <f>入力欄!E20&amp;""</f>
        <v/>
      </c>
      <c r="G22" s="111"/>
      <c r="H22" s="111" t="str">
        <f>入力欄!G20&amp;""</f>
        <v/>
      </c>
    </row>
    <row r="23" spans="1:12" ht="24.75" customHeight="1" x14ac:dyDescent="0.4">
      <c r="A23" s="111">
        <v>12</v>
      </c>
      <c r="B23" s="130" t="str">
        <f>入力欄!B21&amp;""</f>
        <v/>
      </c>
      <c r="C23" s="131"/>
      <c r="D23" s="111" t="str">
        <f>入力欄!C21&amp;""</f>
        <v/>
      </c>
      <c r="E23" s="111" t="str">
        <f>入力欄!D21&amp;""</f>
        <v/>
      </c>
      <c r="F23" s="111" t="str">
        <f>入力欄!E21&amp;""</f>
        <v/>
      </c>
      <c r="G23" s="111"/>
      <c r="H23" s="111" t="str">
        <f>入力欄!G21&amp;""</f>
        <v/>
      </c>
    </row>
    <row r="24" spans="1:12" ht="24.75" customHeight="1" x14ac:dyDescent="0.4">
      <c r="A24" s="111">
        <v>13</v>
      </c>
      <c r="B24" s="130" t="str">
        <f>入力欄!B22&amp;""</f>
        <v/>
      </c>
      <c r="C24" s="131"/>
      <c r="D24" s="111" t="str">
        <f>入力欄!C22&amp;""</f>
        <v/>
      </c>
      <c r="E24" s="111" t="str">
        <f>入力欄!D22&amp;""</f>
        <v/>
      </c>
      <c r="F24" s="111" t="str">
        <f>入力欄!E22&amp;""</f>
        <v/>
      </c>
      <c r="G24" s="111"/>
      <c r="H24" s="111" t="str">
        <f>入力欄!G22&amp;""</f>
        <v/>
      </c>
    </row>
    <row r="25" spans="1:12" ht="24.75" customHeight="1" x14ac:dyDescent="0.4">
      <c r="A25" s="111">
        <v>14</v>
      </c>
      <c r="B25" s="130" t="str">
        <f>入力欄!B23&amp;""</f>
        <v/>
      </c>
      <c r="C25" s="131"/>
      <c r="D25" s="111" t="str">
        <f>入力欄!C23&amp;""</f>
        <v/>
      </c>
      <c r="E25" s="111" t="str">
        <f>入力欄!D23&amp;""</f>
        <v/>
      </c>
      <c r="F25" s="111" t="str">
        <f>入力欄!E23&amp;""</f>
        <v/>
      </c>
      <c r="G25" s="111"/>
      <c r="H25" s="111" t="str">
        <f>入力欄!G23&amp;""</f>
        <v/>
      </c>
    </row>
    <row r="26" spans="1:12" ht="24.75" customHeight="1" x14ac:dyDescent="0.4">
      <c r="A26" s="111">
        <v>15</v>
      </c>
      <c r="B26" s="130" t="str">
        <f>入力欄!B24&amp;""</f>
        <v/>
      </c>
      <c r="C26" s="131"/>
      <c r="D26" s="111" t="str">
        <f>入力欄!C24&amp;""</f>
        <v/>
      </c>
      <c r="E26" s="111" t="str">
        <f>入力欄!D24&amp;""</f>
        <v/>
      </c>
      <c r="F26" s="111" t="str">
        <f>入力欄!E24&amp;""</f>
        <v/>
      </c>
      <c r="G26" s="111"/>
      <c r="H26" s="111" t="str">
        <f>入力欄!G24&amp;""</f>
        <v/>
      </c>
    </row>
    <row r="27" spans="1:12" ht="24.75" customHeight="1" x14ac:dyDescent="0.4">
      <c r="A27" s="127" t="s">
        <v>31</v>
      </c>
      <c r="B27" s="127"/>
      <c r="C27" s="130" t="str">
        <f>IF(入力欄!B25="","未入力です",入力欄!B25)</f>
        <v>未入力です</v>
      </c>
      <c r="D27" s="131"/>
      <c r="E27" s="20" t="s">
        <v>35</v>
      </c>
      <c r="F27" s="138" t="str">
        <f>IF(入力欄!C25="","未入力です",入力欄!C25)</f>
        <v>未入力です</v>
      </c>
      <c r="G27" s="138"/>
      <c r="H27" s="19" t="s">
        <v>33</v>
      </c>
      <c r="I27" s="1"/>
    </row>
    <row r="28" spans="1:12" x14ac:dyDescent="0.4">
      <c r="C28" s="31" t="str">
        <f>IF(COUNTIF(J29:K29,"○")=0,"トレーナー有無未入力です","")</f>
        <v/>
      </c>
    </row>
    <row r="29" spans="1:12" ht="30.75" customHeight="1" x14ac:dyDescent="0.4">
      <c r="A29" s="127" t="s">
        <v>8</v>
      </c>
      <c r="B29" s="128"/>
      <c r="C29" s="25" t="str">
        <f>IF('申し込み用紙（足利地区用）'!J29="○","　　有・無","有・無　　")</f>
        <v>有・無　　</v>
      </c>
      <c r="D29" s="110" t="s">
        <v>10</v>
      </c>
      <c r="E29" s="129" t="str">
        <f>IF(K29="○","",IF(入力欄!B26="","未入力です",入力欄!B26))</f>
        <v/>
      </c>
      <c r="F29" s="129"/>
      <c r="G29" s="129"/>
      <c r="H29" s="129"/>
      <c r="I29" s="17"/>
      <c r="J29" s="26" t="str">
        <f>IF(入力欄!$C26="有","○","")</f>
        <v/>
      </c>
      <c r="K29" s="26" t="str">
        <f>IF(入力欄!$C26="無","○","")</f>
        <v>○</v>
      </c>
    </row>
    <row r="31" spans="1:12" s="107" customFormat="1" ht="21" customHeight="1" x14ac:dyDescent="0.4">
      <c r="A31" s="140" t="s">
        <v>49</v>
      </c>
      <c r="B31" s="140"/>
      <c r="C31" s="140"/>
      <c r="D31" s="140"/>
      <c r="E31" s="140"/>
      <c r="F31" s="140"/>
      <c r="G31" s="140"/>
      <c r="H31" s="140"/>
      <c r="I31" s="140"/>
      <c r="J31" s="16"/>
      <c r="K31" s="16"/>
      <c r="L31" s="16"/>
    </row>
    <row r="32" spans="1:12" s="107" customFormat="1" ht="21" customHeight="1" x14ac:dyDescent="0.4">
      <c r="A32" s="140"/>
      <c r="B32" s="140"/>
      <c r="C32" s="140"/>
      <c r="D32" s="140"/>
      <c r="E32" s="140"/>
      <c r="F32" s="140"/>
      <c r="G32" s="140"/>
      <c r="H32" s="140"/>
      <c r="I32" s="140"/>
      <c r="J32" s="16"/>
      <c r="K32" s="16"/>
      <c r="L32" s="16"/>
    </row>
  </sheetData>
  <sheetProtection sheet="1" objects="1" scenarios="1" selectLockedCells="1" selectUnlockedCells="1"/>
  <mergeCells count="29">
    <mergeCell ref="A29:B29"/>
    <mergeCell ref="E29:H29"/>
    <mergeCell ref="A31:I32"/>
    <mergeCell ref="B24:C24"/>
    <mergeCell ref="B25:C25"/>
    <mergeCell ref="B26:C26"/>
    <mergeCell ref="A27:B27"/>
    <mergeCell ref="C27:D27"/>
    <mergeCell ref="F27:G27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F10:G10"/>
    <mergeCell ref="B11:C11"/>
    <mergeCell ref="K1:M1"/>
    <mergeCell ref="A2:I2"/>
    <mergeCell ref="C4:E4"/>
    <mergeCell ref="F4:G4"/>
    <mergeCell ref="M4:N4"/>
    <mergeCell ref="D5:E5"/>
  </mergeCells>
  <phoneticPr fontId="1"/>
  <conditionalFormatting sqref="A1:I1048576">
    <cfRule type="containsText" dxfId="2" priority="2" operator="containsText" text="未入力">
      <formula>NOT(ISERROR(SEARCH("未入力",A1)))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558EC65-3AEB-4276-9E67-6CB4ECD6C7D2}">
            <xm:f>主催者設定!$B$3="無"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bottom/>
                <vertical/>
                <horizontal/>
              </border>
            </x14:dxf>
          </x14:cfRule>
          <xm:sqref>A27:H27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5DAB-35DE-4AD3-808C-A6261E9BDD7F}">
  <dimension ref="A1:L24"/>
  <sheetViews>
    <sheetView view="pageBreakPreview" zoomScale="145" zoomScaleNormal="100" zoomScaleSheetLayoutView="145" workbookViewId="0">
      <selection activeCell="B6" sqref="B6"/>
    </sheetView>
  </sheetViews>
  <sheetFormatPr defaultRowHeight="13.5" x14ac:dyDescent="0.4"/>
  <cols>
    <col min="1" max="1" width="1.5" style="1" customWidth="1"/>
    <col min="2" max="2" width="4.25" style="1" customWidth="1"/>
    <col min="3" max="3" width="1.125" style="1" customWidth="1"/>
    <col min="4" max="4" width="7.125" style="1" customWidth="1"/>
    <col min="5" max="5" width="1.125" style="1" customWidth="1"/>
    <col min="6" max="6" width="7.125" style="1" customWidth="1"/>
    <col min="7" max="7" width="1.125" style="1" customWidth="1"/>
    <col min="8" max="8" width="4.375" style="1" customWidth="1"/>
    <col min="9" max="9" width="4.625" style="1" customWidth="1"/>
    <col min="10" max="10" width="1.5" style="1" customWidth="1"/>
    <col min="11" max="11" width="9" style="1"/>
    <col min="12" max="12" width="18.25" style="1" customWidth="1"/>
    <col min="13" max="16384" width="9" style="1"/>
  </cols>
  <sheetData>
    <row r="1" spans="1:12" x14ac:dyDescent="0.4">
      <c r="A1" s="48"/>
      <c r="B1" s="49"/>
      <c r="C1" s="49"/>
      <c r="D1" s="49"/>
      <c r="E1" s="49"/>
      <c r="F1" s="49"/>
      <c r="G1" s="49"/>
      <c r="H1" s="49"/>
      <c r="I1" s="49"/>
      <c r="J1" s="50"/>
    </row>
    <row r="2" spans="1:12" ht="33.75" customHeight="1" x14ac:dyDescent="0.4">
      <c r="A2" s="51"/>
      <c r="B2" s="149" t="str">
        <f>IF(入力欄!B2="","未入力です",入力欄!B2)</f>
        <v>未入力です</v>
      </c>
      <c r="C2" s="149"/>
      <c r="D2" s="149"/>
      <c r="E2" s="149"/>
      <c r="F2" s="149"/>
      <c r="G2" s="149"/>
      <c r="H2" s="149"/>
      <c r="I2" s="149"/>
      <c r="J2" s="52"/>
      <c r="L2" s="47" t="s">
        <v>68</v>
      </c>
    </row>
    <row r="3" spans="1:12" x14ac:dyDescent="0.4">
      <c r="A3" s="51"/>
      <c r="B3" s="53"/>
      <c r="C3" s="53"/>
      <c r="D3" s="53"/>
      <c r="E3" s="53"/>
      <c r="F3" s="53"/>
      <c r="G3" s="53"/>
      <c r="H3" s="53"/>
      <c r="I3" s="53"/>
      <c r="J3" s="52"/>
    </row>
    <row r="4" spans="1:12" ht="23.25" customHeight="1" x14ac:dyDescent="0.4">
      <c r="A4" s="51"/>
      <c r="B4" s="54"/>
      <c r="C4" s="150" t="s">
        <v>50</v>
      </c>
      <c r="D4" s="150"/>
      <c r="E4" s="54"/>
      <c r="F4" s="55" t="str">
        <f>IF(入力欄!K4="","未入力",入力欄!K4)</f>
        <v>未入力</v>
      </c>
      <c r="G4" s="54"/>
      <c r="H4" s="151" t="str">
        <f>IF(入力欄!L4="","未入力",入力欄!L4)&amp;K4</f>
        <v>未入力</v>
      </c>
      <c r="I4" s="151"/>
      <c r="J4" s="52"/>
      <c r="K4" s="1" t="str">
        <f>IF(入力欄!C4="代表","(代)","")</f>
        <v/>
      </c>
    </row>
    <row r="5" spans="1:12" ht="23.25" customHeight="1" x14ac:dyDescent="0.4">
      <c r="A5" s="51"/>
      <c r="B5" s="73" t="str">
        <f>IF(F5="","",IF(入力欄!C5&lt;&gt;"","","役職未入力"))</f>
        <v>役職未入力</v>
      </c>
      <c r="C5" s="150" t="s">
        <v>51</v>
      </c>
      <c r="D5" s="150"/>
      <c r="E5" s="54"/>
      <c r="F5" s="55" t="str">
        <f>IF(入力欄!K5="","未入力",入力欄!K5)</f>
        <v>未入力</v>
      </c>
      <c r="G5" s="54"/>
      <c r="H5" s="151" t="str">
        <f>IF(入力欄!L5="","未入力",入力欄!L5)&amp;K5</f>
        <v>未入力</v>
      </c>
      <c r="I5" s="151"/>
      <c r="J5" s="52"/>
      <c r="K5" s="1" t="str">
        <f>IF(入力欄!C5="指導員","(指)","")</f>
        <v/>
      </c>
    </row>
    <row r="6" spans="1:12" ht="23.25" customHeight="1" x14ac:dyDescent="0.4">
      <c r="A6" s="51"/>
      <c r="B6" s="73" t="str">
        <f>IF(F6="","",IF(入力欄!C6&lt;&gt;"","","役職未入力"))</f>
        <v/>
      </c>
      <c r="C6" s="150" t="s">
        <v>57</v>
      </c>
      <c r="D6" s="150"/>
      <c r="E6" s="54"/>
      <c r="F6" s="55" t="str">
        <f>IF(入力欄!K6="","",入力欄!K6)</f>
        <v/>
      </c>
      <c r="G6" s="54"/>
      <c r="H6" s="151" t="str">
        <f>IF(入力欄!L6="","",入力欄!L6)&amp;K6</f>
        <v/>
      </c>
      <c r="I6" s="151"/>
      <c r="J6" s="52"/>
      <c r="K6" s="1" t="str">
        <f>IF(入力欄!C6="指導員","(指)",IF(入力欄!C6="外部","(外)",""))</f>
        <v/>
      </c>
    </row>
    <row r="7" spans="1:12" ht="23.25" customHeight="1" thickBot="1" x14ac:dyDescent="0.45">
      <c r="A7" s="51"/>
      <c r="B7" s="74" t="str">
        <f>IF(F7="","",IF(入力欄!C7&lt;&gt;"","","役職未入力"))</f>
        <v/>
      </c>
      <c r="C7" s="145" t="s">
        <v>52</v>
      </c>
      <c r="D7" s="145"/>
      <c r="E7" s="56"/>
      <c r="F7" s="55" t="str">
        <f>IF(入力欄!K7="","",入力欄!K7)</f>
        <v/>
      </c>
      <c r="G7" s="56"/>
      <c r="H7" s="146" t="str">
        <f>IF(入力欄!L7="","",入力欄!L7)&amp;K7</f>
        <v/>
      </c>
      <c r="I7" s="146"/>
      <c r="J7" s="52"/>
      <c r="K7" s="1" t="str">
        <f>IF(入力欄!C7="生徒","(生)","")</f>
        <v/>
      </c>
    </row>
    <row r="8" spans="1:12" ht="21.75" customHeight="1" x14ac:dyDescent="0.4">
      <c r="A8" s="51"/>
      <c r="B8" s="147" t="s">
        <v>53</v>
      </c>
      <c r="C8" s="148"/>
      <c r="D8" s="147" t="s">
        <v>54</v>
      </c>
      <c r="E8" s="147"/>
      <c r="F8" s="147"/>
      <c r="G8" s="57"/>
      <c r="H8" s="58" t="s">
        <v>55</v>
      </c>
      <c r="I8" s="59" t="s">
        <v>56</v>
      </c>
      <c r="J8" s="52"/>
    </row>
    <row r="9" spans="1:12" ht="19.5" customHeight="1" x14ac:dyDescent="0.4">
      <c r="A9" s="51"/>
      <c r="B9" s="64" t="str">
        <f>IF(入力欄!D10="","",入力欄!D10)</f>
        <v/>
      </c>
      <c r="C9" s="61"/>
      <c r="D9" s="62" t="str">
        <f>IF(入力欄!K10="","",入力欄!K10)</f>
        <v/>
      </c>
      <c r="E9" s="60"/>
      <c r="F9" s="62" t="str">
        <f>IF(入力欄!L10="","",入力欄!L10)</f>
        <v/>
      </c>
      <c r="G9" s="61"/>
      <c r="H9" s="63" t="str">
        <f>IF(入力欄!E10="","",入力欄!E10)</f>
        <v/>
      </c>
      <c r="I9" s="64" t="str">
        <f>IF(入力欄!C10="","",入力欄!C10)</f>
        <v/>
      </c>
      <c r="J9" s="52"/>
    </row>
    <row r="10" spans="1:12" ht="19.5" customHeight="1" x14ac:dyDescent="0.4">
      <c r="A10" s="51"/>
      <c r="B10" s="64" t="str">
        <f>IF(入力欄!D11="","",入力欄!D11)</f>
        <v/>
      </c>
      <c r="C10" s="61"/>
      <c r="D10" s="62" t="str">
        <f>IF(入力欄!K11="","",入力欄!K11)</f>
        <v/>
      </c>
      <c r="E10" s="60"/>
      <c r="F10" s="62" t="str">
        <f>IF(入力欄!L11="","",入力欄!L11)</f>
        <v/>
      </c>
      <c r="G10" s="61"/>
      <c r="H10" s="63" t="str">
        <f>IF(入力欄!E11="","",入力欄!E11)</f>
        <v/>
      </c>
      <c r="I10" s="64" t="str">
        <f>IF(入力欄!C11="","",入力欄!C11)</f>
        <v/>
      </c>
      <c r="J10" s="52"/>
    </row>
    <row r="11" spans="1:12" ht="19.5" customHeight="1" x14ac:dyDescent="0.4">
      <c r="A11" s="51"/>
      <c r="B11" s="64" t="str">
        <f>IF(入力欄!D12="","",入力欄!D12)</f>
        <v/>
      </c>
      <c r="C11" s="61"/>
      <c r="D11" s="62" t="str">
        <f>IF(入力欄!K12="","",入力欄!K12)</f>
        <v/>
      </c>
      <c r="E11" s="60"/>
      <c r="F11" s="62" t="str">
        <f>IF(入力欄!L12="","",入力欄!L12)</f>
        <v/>
      </c>
      <c r="G11" s="61"/>
      <c r="H11" s="63" t="str">
        <f>IF(入力欄!E12="","",入力欄!E12)</f>
        <v/>
      </c>
      <c r="I11" s="64" t="str">
        <f>IF(入力欄!C12="","",入力欄!C12)</f>
        <v/>
      </c>
      <c r="J11" s="52"/>
    </row>
    <row r="12" spans="1:12" ht="19.5" customHeight="1" x14ac:dyDescent="0.4">
      <c r="A12" s="51"/>
      <c r="B12" s="64" t="str">
        <f>IF(入力欄!D13="","",入力欄!D13)</f>
        <v/>
      </c>
      <c r="C12" s="61"/>
      <c r="D12" s="62" t="str">
        <f>IF(入力欄!K13="","",入力欄!K13)</f>
        <v/>
      </c>
      <c r="E12" s="60"/>
      <c r="F12" s="62" t="str">
        <f>IF(入力欄!L13="","",入力欄!L13)</f>
        <v/>
      </c>
      <c r="G12" s="61"/>
      <c r="H12" s="63" t="str">
        <f>IF(入力欄!E13="","",入力欄!E13)</f>
        <v/>
      </c>
      <c r="I12" s="64" t="str">
        <f>IF(入力欄!C13="","",入力欄!C13)</f>
        <v/>
      </c>
      <c r="J12" s="52"/>
    </row>
    <row r="13" spans="1:12" ht="19.5" customHeight="1" x14ac:dyDescent="0.4">
      <c r="A13" s="51"/>
      <c r="B13" s="64" t="str">
        <f>IF(入力欄!D14="","",入力欄!D14)</f>
        <v/>
      </c>
      <c r="C13" s="61"/>
      <c r="D13" s="62" t="str">
        <f>IF(入力欄!K14="","",入力欄!K14)</f>
        <v/>
      </c>
      <c r="E13" s="60"/>
      <c r="F13" s="62" t="str">
        <f>IF(入力欄!L14="","",入力欄!L14)</f>
        <v/>
      </c>
      <c r="G13" s="61"/>
      <c r="H13" s="63" t="str">
        <f>IF(入力欄!E14="","",入力欄!E14)</f>
        <v/>
      </c>
      <c r="I13" s="64" t="str">
        <f>IF(入力欄!C14="","",入力欄!C14)</f>
        <v/>
      </c>
      <c r="J13" s="52"/>
    </row>
    <row r="14" spans="1:12" ht="19.5" customHeight="1" x14ac:dyDescent="0.4">
      <c r="A14" s="51"/>
      <c r="B14" s="64" t="str">
        <f>IF(入力欄!D15="","",入力欄!D15)</f>
        <v/>
      </c>
      <c r="C14" s="61"/>
      <c r="D14" s="62" t="str">
        <f>IF(入力欄!K15="","",入力欄!K15)</f>
        <v/>
      </c>
      <c r="E14" s="60"/>
      <c r="F14" s="62" t="str">
        <f>IF(入力欄!L15="","",入力欄!L15)</f>
        <v/>
      </c>
      <c r="G14" s="61"/>
      <c r="H14" s="63" t="str">
        <f>IF(入力欄!E15="","",入力欄!E15)</f>
        <v/>
      </c>
      <c r="I14" s="64" t="str">
        <f>IF(入力欄!C15="","",入力欄!C15)</f>
        <v/>
      </c>
      <c r="J14" s="52"/>
    </row>
    <row r="15" spans="1:12" ht="19.5" customHeight="1" x14ac:dyDescent="0.4">
      <c r="A15" s="51"/>
      <c r="B15" s="64" t="str">
        <f>IF(入力欄!D16="","",入力欄!D16)</f>
        <v/>
      </c>
      <c r="C15" s="61"/>
      <c r="D15" s="62" t="str">
        <f>IF(入力欄!K16="","",入力欄!K16)</f>
        <v/>
      </c>
      <c r="E15" s="60"/>
      <c r="F15" s="62" t="str">
        <f>IF(入力欄!L16="","",入力欄!L16)</f>
        <v/>
      </c>
      <c r="G15" s="61"/>
      <c r="H15" s="63" t="str">
        <f>IF(入力欄!E16="","",入力欄!E16)</f>
        <v/>
      </c>
      <c r="I15" s="64" t="str">
        <f>IF(入力欄!C16="","",入力欄!C16)</f>
        <v/>
      </c>
      <c r="J15" s="52"/>
    </row>
    <row r="16" spans="1:12" ht="19.5" customHeight="1" x14ac:dyDescent="0.4">
      <c r="A16" s="51"/>
      <c r="B16" s="64" t="str">
        <f>IF(入力欄!D17="","",入力欄!D17)</f>
        <v/>
      </c>
      <c r="C16" s="61"/>
      <c r="D16" s="62" t="str">
        <f>IF(入力欄!K17="","",入力欄!K17)</f>
        <v/>
      </c>
      <c r="E16" s="60"/>
      <c r="F16" s="62" t="str">
        <f>IF(入力欄!L17="","",入力欄!L17)</f>
        <v/>
      </c>
      <c r="G16" s="61"/>
      <c r="H16" s="63" t="str">
        <f>IF(入力欄!E17="","",入力欄!E17)</f>
        <v/>
      </c>
      <c r="I16" s="64" t="str">
        <f>IF(入力欄!C17="","",入力欄!C17)</f>
        <v/>
      </c>
      <c r="J16" s="52"/>
    </row>
    <row r="17" spans="1:10" ht="19.5" customHeight="1" x14ac:dyDescent="0.4">
      <c r="A17" s="51"/>
      <c r="B17" s="64" t="str">
        <f>IF(入力欄!D18="","",入力欄!D18)</f>
        <v/>
      </c>
      <c r="C17" s="61"/>
      <c r="D17" s="62" t="str">
        <f>IF(入力欄!K18="","",入力欄!K18)</f>
        <v/>
      </c>
      <c r="E17" s="60"/>
      <c r="F17" s="62" t="str">
        <f>IF(入力欄!L18="","",入力欄!L18)</f>
        <v/>
      </c>
      <c r="G17" s="61"/>
      <c r="H17" s="63" t="str">
        <f>IF(入力欄!E18="","",入力欄!E18)</f>
        <v/>
      </c>
      <c r="I17" s="64" t="str">
        <f>IF(入力欄!C18="","",入力欄!C18)</f>
        <v/>
      </c>
      <c r="J17" s="52"/>
    </row>
    <row r="18" spans="1:10" ht="19.5" customHeight="1" x14ac:dyDescent="0.4">
      <c r="A18" s="51"/>
      <c r="B18" s="64" t="str">
        <f>IF(入力欄!D19="","",入力欄!D19)</f>
        <v/>
      </c>
      <c r="C18" s="61"/>
      <c r="D18" s="62" t="str">
        <f>IF(入力欄!K19="","",入力欄!K19)</f>
        <v/>
      </c>
      <c r="E18" s="60"/>
      <c r="F18" s="62" t="str">
        <f>IF(入力欄!L19="","",入力欄!L19)</f>
        <v/>
      </c>
      <c r="G18" s="61"/>
      <c r="H18" s="63" t="str">
        <f>IF(入力欄!E19="","",入力欄!E19)</f>
        <v/>
      </c>
      <c r="I18" s="64" t="str">
        <f>IF(入力欄!C19="","",入力欄!C19)</f>
        <v/>
      </c>
      <c r="J18" s="52"/>
    </row>
    <row r="19" spans="1:10" ht="19.5" customHeight="1" x14ac:dyDescent="0.4">
      <c r="A19" s="51"/>
      <c r="B19" s="64" t="str">
        <f>IF(入力欄!D20="","",入力欄!D20)</f>
        <v/>
      </c>
      <c r="C19" s="61"/>
      <c r="D19" s="62" t="str">
        <f>IF(入力欄!K20="","",入力欄!K20)</f>
        <v/>
      </c>
      <c r="E19" s="60"/>
      <c r="F19" s="62" t="str">
        <f>IF(入力欄!L20="","",入力欄!L20)</f>
        <v/>
      </c>
      <c r="G19" s="61"/>
      <c r="H19" s="63" t="str">
        <f>IF(入力欄!E20="","",入力欄!E20)</f>
        <v/>
      </c>
      <c r="I19" s="64" t="str">
        <f>IF(入力欄!C20="","",入力欄!C20)</f>
        <v/>
      </c>
      <c r="J19" s="52"/>
    </row>
    <row r="20" spans="1:10" ht="19.5" customHeight="1" x14ac:dyDescent="0.4">
      <c r="A20" s="51"/>
      <c r="B20" s="64" t="str">
        <f>IF(入力欄!D21="","",入力欄!D21)</f>
        <v/>
      </c>
      <c r="C20" s="61"/>
      <c r="D20" s="62" t="str">
        <f>IF(入力欄!K21="","",入力欄!K21)</f>
        <v/>
      </c>
      <c r="E20" s="60"/>
      <c r="F20" s="62" t="str">
        <f>IF(入力欄!L21="","",入力欄!L21)</f>
        <v/>
      </c>
      <c r="G20" s="61"/>
      <c r="H20" s="63" t="str">
        <f>IF(入力欄!E21="","",入力欄!E21)</f>
        <v/>
      </c>
      <c r="I20" s="64" t="str">
        <f>IF(入力欄!C21="","",入力欄!C21)</f>
        <v/>
      </c>
      <c r="J20" s="52"/>
    </row>
    <row r="21" spans="1:10" ht="19.5" customHeight="1" x14ac:dyDescent="0.4">
      <c r="A21" s="51"/>
      <c r="B21" s="64" t="str">
        <f>IF(入力欄!D22="","",入力欄!D22)</f>
        <v/>
      </c>
      <c r="C21" s="61"/>
      <c r="D21" s="62" t="str">
        <f>IF(入力欄!K22="","",入力欄!K22)</f>
        <v/>
      </c>
      <c r="E21" s="60"/>
      <c r="F21" s="62" t="str">
        <f>IF(入力欄!L22="","",入力欄!L22)</f>
        <v/>
      </c>
      <c r="G21" s="61"/>
      <c r="H21" s="63" t="str">
        <f>IF(入力欄!E22="","",入力欄!E22)</f>
        <v/>
      </c>
      <c r="I21" s="64" t="str">
        <f>IF(入力欄!C22="","",入力欄!C22)</f>
        <v/>
      </c>
      <c r="J21" s="52"/>
    </row>
    <row r="22" spans="1:10" ht="19.5" customHeight="1" x14ac:dyDescent="0.4">
      <c r="A22" s="51"/>
      <c r="B22" s="64" t="str">
        <f>IF(入力欄!D23="","",入力欄!D23)</f>
        <v/>
      </c>
      <c r="C22" s="61"/>
      <c r="D22" s="62" t="str">
        <f>IF(入力欄!K23="","",入力欄!K23)</f>
        <v/>
      </c>
      <c r="E22" s="60"/>
      <c r="F22" s="62" t="str">
        <f>IF(入力欄!L23="","",入力欄!L23)</f>
        <v/>
      </c>
      <c r="G22" s="61"/>
      <c r="H22" s="63" t="str">
        <f>IF(入力欄!E23="","",入力欄!E23)</f>
        <v/>
      </c>
      <c r="I22" s="64" t="str">
        <f>IF(入力欄!C23="","",入力欄!C23)</f>
        <v/>
      </c>
      <c r="J22" s="52"/>
    </row>
    <row r="23" spans="1:10" ht="19.5" customHeight="1" x14ac:dyDescent="0.4">
      <c r="A23" s="51"/>
      <c r="B23" s="64" t="str">
        <f>IF(入力欄!D24="","",入力欄!D24)</f>
        <v/>
      </c>
      <c r="C23" s="61"/>
      <c r="D23" s="62" t="str">
        <f>IF(入力欄!K24="","",入力欄!K24)</f>
        <v/>
      </c>
      <c r="E23" s="60"/>
      <c r="F23" s="62" t="str">
        <f>IF(入力欄!L24="","",入力欄!L24)</f>
        <v/>
      </c>
      <c r="G23" s="61"/>
      <c r="H23" s="63" t="str">
        <f>IF(入力欄!E24="","",入力欄!E24)</f>
        <v/>
      </c>
      <c r="I23" s="64" t="str">
        <f>IF(入力欄!C24="","",入力欄!C24)</f>
        <v/>
      </c>
      <c r="J23" s="52"/>
    </row>
    <row r="24" spans="1:10" x14ac:dyDescent="0.4">
      <c r="A24" s="65"/>
      <c r="B24" s="53"/>
      <c r="C24" s="53"/>
      <c r="D24" s="53"/>
      <c r="E24" s="53"/>
      <c r="F24" s="53"/>
      <c r="G24" s="53"/>
      <c r="H24" s="53"/>
      <c r="I24" s="53"/>
      <c r="J24" s="66"/>
    </row>
  </sheetData>
  <sheetProtection sheet="1" selectLockedCells="1"/>
  <mergeCells count="11">
    <mergeCell ref="C7:D7"/>
    <mergeCell ref="H7:I7"/>
    <mergeCell ref="B8:C8"/>
    <mergeCell ref="D8:F8"/>
    <mergeCell ref="B2:I2"/>
    <mergeCell ref="C4:D4"/>
    <mergeCell ref="H4:I4"/>
    <mergeCell ref="C5:D5"/>
    <mergeCell ref="H5:I5"/>
    <mergeCell ref="C6:D6"/>
    <mergeCell ref="H6:I6"/>
  </mergeCells>
  <phoneticPr fontId="1"/>
  <conditionalFormatting sqref="A1:XFD1048576">
    <cfRule type="containsText" dxfId="0" priority="1" operator="containsText" text="未入力">
      <formula>NOT(ISERROR(SEARCH("未入力",A1)))</formula>
    </cfRule>
  </conditionalFormatting>
  <dataValidations count="1">
    <dataValidation allowBlank="1" showInputMessage="1" showErrorMessage="1" promptTitle="ここは編集しないほうがいいです" prompt="入力欄シートに入力してください。_x000a_ここは選択するだけで、編集しないほうがいいですよ？" sqref="A1:J24" xr:uid="{C8D47415-5D17-47C0-8EFB-7B18DA8F78BB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FF0A-3EF6-4F3C-8D22-0DEC9FCC82F9}">
  <dimension ref="A1:AG59"/>
  <sheetViews>
    <sheetView view="pageBreakPreview" topLeftCell="A4" zoomScaleNormal="70" zoomScaleSheetLayoutView="100" workbookViewId="0">
      <selection activeCell="AI5" sqref="AI5"/>
    </sheetView>
  </sheetViews>
  <sheetFormatPr defaultColWidth="4.125" defaultRowHeight="22.5" customHeight="1" x14ac:dyDescent="0.4"/>
  <cols>
    <col min="1" max="33" width="4.25" style="1" customWidth="1"/>
    <col min="34" max="16384" width="4.125" style="1"/>
  </cols>
  <sheetData>
    <row r="1" spans="1:33" ht="22.5" customHeight="1" x14ac:dyDescent="0.4">
      <c r="A1" s="44" t="s">
        <v>65</v>
      </c>
      <c r="B1" s="44"/>
      <c r="C1" s="44"/>
      <c r="D1" s="44"/>
      <c r="E1" s="44"/>
      <c r="F1" s="44"/>
      <c r="G1" s="44" t="s">
        <v>69</v>
      </c>
      <c r="H1" s="44"/>
      <c r="I1" s="44"/>
      <c r="J1" s="44"/>
      <c r="K1" s="44"/>
      <c r="L1" s="44"/>
      <c r="M1" s="44"/>
      <c r="N1" s="152" t="s">
        <v>66</v>
      </c>
      <c r="O1" s="152"/>
      <c r="P1" s="152"/>
      <c r="Q1" s="152"/>
      <c r="R1" s="44"/>
      <c r="S1" s="46" t="s">
        <v>67</v>
      </c>
      <c r="T1" s="44"/>
      <c r="U1" s="44"/>
      <c r="V1" s="44"/>
      <c r="W1" s="45"/>
      <c r="X1" s="45"/>
      <c r="Y1" s="45"/>
      <c r="Z1" s="45"/>
      <c r="AA1" s="153" t="s">
        <v>85</v>
      </c>
      <c r="AB1" s="153"/>
      <c r="AC1" s="153"/>
      <c r="AD1" s="153"/>
      <c r="AE1" s="153"/>
      <c r="AF1" s="153"/>
      <c r="AG1" s="153"/>
    </row>
    <row r="2" spans="1:33" ht="3.75" customHeight="1" thickBot="1" x14ac:dyDescent="0.4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spans="1:33" ht="24" customHeight="1" thickTop="1" thickBot="1" x14ac:dyDescent="0.45">
      <c r="B3" s="167" t="s">
        <v>64</v>
      </c>
      <c r="C3" s="168"/>
      <c r="D3" s="168"/>
      <c r="E3" s="168"/>
      <c r="F3" s="168"/>
      <c r="G3" s="168"/>
      <c r="H3" s="168"/>
      <c r="I3" s="168"/>
      <c r="J3" s="169"/>
      <c r="K3" s="36" t="s">
        <v>61</v>
      </c>
      <c r="M3" s="167" t="s">
        <v>64</v>
      </c>
      <c r="N3" s="168"/>
      <c r="O3" s="168"/>
      <c r="P3" s="168"/>
      <c r="Q3" s="168"/>
      <c r="R3" s="168"/>
      <c r="S3" s="168"/>
      <c r="T3" s="168"/>
      <c r="U3" s="169"/>
      <c r="V3" s="36" t="s">
        <v>61</v>
      </c>
      <c r="X3" s="167" t="s">
        <v>64</v>
      </c>
      <c r="Y3" s="168"/>
      <c r="Z3" s="168"/>
      <c r="AA3" s="168"/>
      <c r="AB3" s="168"/>
      <c r="AC3" s="168"/>
      <c r="AD3" s="168"/>
      <c r="AE3" s="168"/>
      <c r="AF3" s="169"/>
      <c r="AG3" s="36" t="s">
        <v>61</v>
      </c>
    </row>
    <row r="4" spans="1:33" ht="24" customHeight="1" x14ac:dyDescent="0.4">
      <c r="B4" s="37">
        <v>1</v>
      </c>
      <c r="C4" s="170" t="str">
        <f>IF(入力欄!$B10="","",入力欄!$B10)</f>
        <v/>
      </c>
      <c r="D4" s="171"/>
      <c r="E4" s="171"/>
      <c r="F4" s="171"/>
      <c r="G4" s="171"/>
      <c r="H4" s="171"/>
      <c r="I4" s="172" t="str">
        <f>IF(入力欄!$F10="","",入力欄!$F10)</f>
        <v/>
      </c>
      <c r="J4" s="173"/>
      <c r="K4" s="41" t="str">
        <f>IF(入力欄!$D10="","",入力欄!$D10)</f>
        <v/>
      </c>
      <c r="M4" s="37">
        <v>1</v>
      </c>
      <c r="N4" s="170" t="str">
        <f>IF(入力欄!$B10="","",入力欄!$B10)</f>
        <v/>
      </c>
      <c r="O4" s="171"/>
      <c r="P4" s="171"/>
      <c r="Q4" s="171"/>
      <c r="R4" s="171"/>
      <c r="S4" s="171"/>
      <c r="T4" s="172" t="str">
        <f>IF(入力欄!$F10="","",入力欄!$F10)</f>
        <v/>
      </c>
      <c r="U4" s="173"/>
      <c r="V4" s="41" t="str">
        <f>IF(入力欄!$D10="","",入力欄!$D10)</f>
        <v/>
      </c>
      <c r="X4" s="37">
        <v>1</v>
      </c>
      <c r="Y4" s="170" t="str">
        <f>IF(入力欄!$B10="","",入力欄!$B10)</f>
        <v/>
      </c>
      <c r="Z4" s="171"/>
      <c r="AA4" s="171"/>
      <c r="AB4" s="171"/>
      <c r="AC4" s="171"/>
      <c r="AD4" s="171"/>
      <c r="AE4" s="172" t="str">
        <f>IF(入力欄!$F10="","",入力欄!$F10)</f>
        <v/>
      </c>
      <c r="AF4" s="173"/>
      <c r="AG4" s="41" t="str">
        <f>IF(入力欄!$D10="","",入力欄!$D10)</f>
        <v/>
      </c>
    </row>
    <row r="5" spans="1:33" ht="24" customHeight="1" x14ac:dyDescent="0.4">
      <c r="B5" s="38">
        <v>2</v>
      </c>
      <c r="C5" s="157" t="str">
        <f>IF(入力欄!$B11="","",入力欄!$B11)</f>
        <v/>
      </c>
      <c r="D5" s="158"/>
      <c r="E5" s="158"/>
      <c r="F5" s="158"/>
      <c r="G5" s="158"/>
      <c r="H5" s="158"/>
      <c r="I5" s="159" t="str">
        <f>IF(入力欄!$F11="","",入力欄!$F11)</f>
        <v/>
      </c>
      <c r="J5" s="160"/>
      <c r="K5" s="42" t="str">
        <f>IF(入力欄!$D11="","",入力欄!$D11)</f>
        <v/>
      </c>
      <c r="M5" s="38">
        <v>2</v>
      </c>
      <c r="N5" s="157" t="str">
        <f>IF(入力欄!$B11="","",入力欄!$B11)</f>
        <v/>
      </c>
      <c r="O5" s="158"/>
      <c r="P5" s="158"/>
      <c r="Q5" s="158"/>
      <c r="R5" s="158"/>
      <c r="S5" s="158"/>
      <c r="T5" s="159" t="str">
        <f>IF(入力欄!$F11="","",入力欄!$F11)</f>
        <v/>
      </c>
      <c r="U5" s="160"/>
      <c r="V5" s="42" t="str">
        <f>IF(入力欄!$D11="","",入力欄!$D11)</f>
        <v/>
      </c>
      <c r="X5" s="38">
        <v>2</v>
      </c>
      <c r="Y5" s="157" t="str">
        <f>IF(入力欄!$B11="","",入力欄!$B11)</f>
        <v/>
      </c>
      <c r="Z5" s="158"/>
      <c r="AA5" s="158"/>
      <c r="AB5" s="158"/>
      <c r="AC5" s="158"/>
      <c r="AD5" s="158"/>
      <c r="AE5" s="159" t="str">
        <f>IF(入力欄!$F11="","",入力欄!$F11)</f>
        <v/>
      </c>
      <c r="AF5" s="160"/>
      <c r="AG5" s="42" t="str">
        <f>IF(入力欄!$D11="","",入力欄!$D11)</f>
        <v/>
      </c>
    </row>
    <row r="6" spans="1:33" ht="24" customHeight="1" x14ac:dyDescent="0.4">
      <c r="B6" s="38">
        <v>3</v>
      </c>
      <c r="C6" s="157" t="str">
        <f>IF(入力欄!$B12="","",入力欄!$B12)</f>
        <v/>
      </c>
      <c r="D6" s="158"/>
      <c r="E6" s="158"/>
      <c r="F6" s="158"/>
      <c r="G6" s="158"/>
      <c r="H6" s="158"/>
      <c r="I6" s="159" t="str">
        <f>IF(入力欄!$F12="","",入力欄!$F12)</f>
        <v/>
      </c>
      <c r="J6" s="160"/>
      <c r="K6" s="42" t="str">
        <f>IF(入力欄!$D12="","",入力欄!$D12)</f>
        <v/>
      </c>
      <c r="M6" s="38">
        <v>3</v>
      </c>
      <c r="N6" s="157" t="str">
        <f>IF(入力欄!$B12="","",入力欄!$B12)</f>
        <v/>
      </c>
      <c r="O6" s="158"/>
      <c r="P6" s="158"/>
      <c r="Q6" s="158"/>
      <c r="R6" s="158"/>
      <c r="S6" s="158"/>
      <c r="T6" s="159" t="str">
        <f>IF(入力欄!$F12="","",入力欄!$F12)</f>
        <v/>
      </c>
      <c r="U6" s="160"/>
      <c r="V6" s="42" t="str">
        <f>IF(入力欄!$D12="","",入力欄!$D12)</f>
        <v/>
      </c>
      <c r="X6" s="38">
        <v>3</v>
      </c>
      <c r="Y6" s="157" t="str">
        <f>IF(入力欄!$B12="","",入力欄!$B12)</f>
        <v/>
      </c>
      <c r="Z6" s="158"/>
      <c r="AA6" s="158"/>
      <c r="AB6" s="158"/>
      <c r="AC6" s="158"/>
      <c r="AD6" s="158"/>
      <c r="AE6" s="159" t="str">
        <f>IF(入力欄!$F12="","",入力欄!$F12)</f>
        <v/>
      </c>
      <c r="AF6" s="160"/>
      <c r="AG6" s="42" t="str">
        <f>IF(入力欄!$D12="","",入力欄!$D12)</f>
        <v/>
      </c>
    </row>
    <row r="7" spans="1:33" ht="24" customHeight="1" x14ac:dyDescent="0.4">
      <c r="B7" s="38">
        <v>4</v>
      </c>
      <c r="C7" s="157" t="str">
        <f>IF(入力欄!$B13="","",入力欄!$B13)</f>
        <v/>
      </c>
      <c r="D7" s="158"/>
      <c r="E7" s="158"/>
      <c r="F7" s="158"/>
      <c r="G7" s="158"/>
      <c r="H7" s="158"/>
      <c r="I7" s="159" t="str">
        <f>IF(入力欄!$F13="","",入力欄!$F13)</f>
        <v/>
      </c>
      <c r="J7" s="160"/>
      <c r="K7" s="42" t="str">
        <f>IF(入力欄!$D13="","",入力欄!$D13)</f>
        <v/>
      </c>
      <c r="M7" s="38">
        <v>4</v>
      </c>
      <c r="N7" s="157" t="str">
        <f>IF(入力欄!$B13="","",入力欄!$B13)</f>
        <v/>
      </c>
      <c r="O7" s="158"/>
      <c r="P7" s="158"/>
      <c r="Q7" s="158"/>
      <c r="R7" s="158"/>
      <c r="S7" s="158"/>
      <c r="T7" s="159" t="str">
        <f>IF(入力欄!$F13="","",入力欄!$F13)</f>
        <v/>
      </c>
      <c r="U7" s="160"/>
      <c r="V7" s="42" t="str">
        <f>IF(入力欄!$D13="","",入力欄!$D13)</f>
        <v/>
      </c>
      <c r="X7" s="38">
        <v>4</v>
      </c>
      <c r="Y7" s="157" t="str">
        <f>IF(入力欄!$B13="","",入力欄!$B13)</f>
        <v/>
      </c>
      <c r="Z7" s="158"/>
      <c r="AA7" s="158"/>
      <c r="AB7" s="158"/>
      <c r="AC7" s="158"/>
      <c r="AD7" s="158"/>
      <c r="AE7" s="159" t="str">
        <f>IF(入力欄!$F13="","",入力欄!$F13)</f>
        <v/>
      </c>
      <c r="AF7" s="160"/>
      <c r="AG7" s="42" t="str">
        <f>IF(入力欄!$D13="","",入力欄!$D13)</f>
        <v/>
      </c>
    </row>
    <row r="8" spans="1:33" ht="24" customHeight="1" x14ac:dyDescent="0.4">
      <c r="B8" s="38">
        <v>5</v>
      </c>
      <c r="C8" s="157" t="str">
        <f>IF(入力欄!$B14="","",入力欄!$B14)</f>
        <v/>
      </c>
      <c r="D8" s="158"/>
      <c r="E8" s="158"/>
      <c r="F8" s="158"/>
      <c r="G8" s="158"/>
      <c r="H8" s="158"/>
      <c r="I8" s="159" t="str">
        <f>IF(入力欄!$F14="","",入力欄!$F14)</f>
        <v/>
      </c>
      <c r="J8" s="160"/>
      <c r="K8" s="42" t="str">
        <f>IF(入力欄!$D14="","",入力欄!$D14)</f>
        <v/>
      </c>
      <c r="M8" s="38">
        <v>5</v>
      </c>
      <c r="N8" s="157" t="str">
        <f>IF(入力欄!$B14="","",入力欄!$B14)</f>
        <v/>
      </c>
      <c r="O8" s="158"/>
      <c r="P8" s="158"/>
      <c r="Q8" s="158"/>
      <c r="R8" s="158"/>
      <c r="S8" s="158"/>
      <c r="T8" s="159" t="str">
        <f>IF(入力欄!$F14="","",入力欄!$F14)</f>
        <v/>
      </c>
      <c r="U8" s="160"/>
      <c r="V8" s="42" t="str">
        <f>IF(入力欄!$D14="","",入力欄!$D14)</f>
        <v/>
      </c>
      <c r="X8" s="38">
        <v>5</v>
      </c>
      <c r="Y8" s="157" t="str">
        <f>IF(入力欄!$B14="","",入力欄!$B14)</f>
        <v/>
      </c>
      <c r="Z8" s="158"/>
      <c r="AA8" s="158"/>
      <c r="AB8" s="158"/>
      <c r="AC8" s="158"/>
      <c r="AD8" s="158"/>
      <c r="AE8" s="159" t="str">
        <f>IF(入力欄!$F14="","",入力欄!$F14)</f>
        <v/>
      </c>
      <c r="AF8" s="160"/>
      <c r="AG8" s="42" t="str">
        <f>IF(入力欄!$D14="","",入力欄!$D14)</f>
        <v/>
      </c>
    </row>
    <row r="9" spans="1:33" ht="24" customHeight="1" x14ac:dyDescent="0.4">
      <c r="B9" s="38">
        <v>6</v>
      </c>
      <c r="C9" s="157" t="str">
        <f>IF(入力欄!$B15="","",入力欄!$B15)</f>
        <v/>
      </c>
      <c r="D9" s="158"/>
      <c r="E9" s="158"/>
      <c r="F9" s="158"/>
      <c r="G9" s="158"/>
      <c r="H9" s="158"/>
      <c r="I9" s="159" t="str">
        <f>IF(入力欄!$F15="","",入力欄!$F15)</f>
        <v/>
      </c>
      <c r="J9" s="160"/>
      <c r="K9" s="42" t="str">
        <f>IF(入力欄!$D15="","",入力欄!$D15)</f>
        <v/>
      </c>
      <c r="M9" s="38">
        <v>6</v>
      </c>
      <c r="N9" s="157" t="str">
        <f>IF(入力欄!$B15="","",入力欄!$B15)</f>
        <v/>
      </c>
      <c r="O9" s="158"/>
      <c r="P9" s="158"/>
      <c r="Q9" s="158"/>
      <c r="R9" s="158"/>
      <c r="S9" s="158"/>
      <c r="T9" s="159" t="str">
        <f>IF(入力欄!$F15="","",入力欄!$F15)</f>
        <v/>
      </c>
      <c r="U9" s="160"/>
      <c r="V9" s="42" t="str">
        <f>IF(入力欄!$D15="","",入力欄!$D15)</f>
        <v/>
      </c>
      <c r="X9" s="38">
        <v>6</v>
      </c>
      <c r="Y9" s="157" t="str">
        <f>IF(入力欄!$B15="","",入力欄!$B15)</f>
        <v/>
      </c>
      <c r="Z9" s="158"/>
      <c r="AA9" s="158"/>
      <c r="AB9" s="158"/>
      <c r="AC9" s="158"/>
      <c r="AD9" s="158"/>
      <c r="AE9" s="159" t="str">
        <f>IF(入力欄!$F15="","",入力欄!$F15)</f>
        <v/>
      </c>
      <c r="AF9" s="160"/>
      <c r="AG9" s="42" t="str">
        <f>IF(入力欄!$D15="","",入力欄!$D15)</f>
        <v/>
      </c>
    </row>
    <row r="10" spans="1:33" ht="24" customHeight="1" x14ac:dyDescent="0.4">
      <c r="B10" s="38">
        <v>7</v>
      </c>
      <c r="C10" s="157" t="str">
        <f>IF(入力欄!$B16="","",入力欄!$B16)</f>
        <v/>
      </c>
      <c r="D10" s="158"/>
      <c r="E10" s="158"/>
      <c r="F10" s="158"/>
      <c r="G10" s="158"/>
      <c r="H10" s="158"/>
      <c r="I10" s="159" t="str">
        <f>IF(入力欄!$F16="","",入力欄!$F16)</f>
        <v/>
      </c>
      <c r="J10" s="160"/>
      <c r="K10" s="42" t="str">
        <f>IF(入力欄!$D16="","",入力欄!$D16)</f>
        <v/>
      </c>
      <c r="M10" s="38">
        <v>7</v>
      </c>
      <c r="N10" s="157" t="str">
        <f>IF(入力欄!$B16="","",入力欄!$B16)</f>
        <v/>
      </c>
      <c r="O10" s="158"/>
      <c r="P10" s="158"/>
      <c r="Q10" s="158"/>
      <c r="R10" s="158"/>
      <c r="S10" s="158"/>
      <c r="T10" s="159" t="str">
        <f>IF(入力欄!$F16="","",入力欄!$F16)</f>
        <v/>
      </c>
      <c r="U10" s="160"/>
      <c r="V10" s="42" t="str">
        <f>IF(入力欄!$D16="","",入力欄!$D16)</f>
        <v/>
      </c>
      <c r="X10" s="38">
        <v>7</v>
      </c>
      <c r="Y10" s="157" t="str">
        <f>IF(入力欄!$B16="","",入力欄!$B16)</f>
        <v/>
      </c>
      <c r="Z10" s="158"/>
      <c r="AA10" s="158"/>
      <c r="AB10" s="158"/>
      <c r="AC10" s="158"/>
      <c r="AD10" s="158"/>
      <c r="AE10" s="159" t="str">
        <f>IF(入力欄!$F16="","",入力欄!$F16)</f>
        <v/>
      </c>
      <c r="AF10" s="160"/>
      <c r="AG10" s="42" t="str">
        <f>IF(入力欄!$D16="","",入力欄!$D16)</f>
        <v/>
      </c>
    </row>
    <row r="11" spans="1:33" ht="24" customHeight="1" x14ac:dyDescent="0.4">
      <c r="B11" s="38">
        <v>8</v>
      </c>
      <c r="C11" s="157" t="str">
        <f>IF(入力欄!$B17="","",入力欄!$B17)</f>
        <v/>
      </c>
      <c r="D11" s="158"/>
      <c r="E11" s="158"/>
      <c r="F11" s="158"/>
      <c r="G11" s="158"/>
      <c r="H11" s="158"/>
      <c r="I11" s="159" t="str">
        <f>IF(入力欄!$F17="","",入力欄!$F17)</f>
        <v/>
      </c>
      <c r="J11" s="160"/>
      <c r="K11" s="42" t="str">
        <f>IF(入力欄!$D17="","",入力欄!$D17)</f>
        <v/>
      </c>
      <c r="M11" s="38">
        <v>8</v>
      </c>
      <c r="N11" s="157" t="str">
        <f>IF(入力欄!$B17="","",入力欄!$B17)</f>
        <v/>
      </c>
      <c r="O11" s="158"/>
      <c r="P11" s="158"/>
      <c r="Q11" s="158"/>
      <c r="R11" s="158"/>
      <c r="S11" s="158"/>
      <c r="T11" s="159" t="str">
        <f>IF(入力欄!$F17="","",入力欄!$F17)</f>
        <v/>
      </c>
      <c r="U11" s="160"/>
      <c r="V11" s="42" t="str">
        <f>IF(入力欄!$D17="","",入力欄!$D17)</f>
        <v/>
      </c>
      <c r="X11" s="38">
        <v>8</v>
      </c>
      <c r="Y11" s="157" t="str">
        <f>IF(入力欄!$B17="","",入力欄!$B17)</f>
        <v/>
      </c>
      <c r="Z11" s="158"/>
      <c r="AA11" s="158"/>
      <c r="AB11" s="158"/>
      <c r="AC11" s="158"/>
      <c r="AD11" s="158"/>
      <c r="AE11" s="159" t="str">
        <f>IF(入力欄!$F17="","",入力欄!$F17)</f>
        <v/>
      </c>
      <c r="AF11" s="160"/>
      <c r="AG11" s="42" t="str">
        <f>IF(入力欄!$D17="","",入力欄!$D17)</f>
        <v/>
      </c>
    </row>
    <row r="12" spans="1:33" ht="24" customHeight="1" x14ac:dyDescent="0.4">
      <c r="B12" s="38">
        <v>9</v>
      </c>
      <c r="C12" s="157" t="str">
        <f>IF(入力欄!$B18="","",入力欄!$B18)</f>
        <v/>
      </c>
      <c r="D12" s="158"/>
      <c r="E12" s="158"/>
      <c r="F12" s="158"/>
      <c r="G12" s="158"/>
      <c r="H12" s="158"/>
      <c r="I12" s="159" t="str">
        <f>IF(入力欄!$F18="","",入力欄!$F18)</f>
        <v/>
      </c>
      <c r="J12" s="160"/>
      <c r="K12" s="42" t="str">
        <f>IF(入力欄!$D18="","",入力欄!$D18)</f>
        <v/>
      </c>
      <c r="M12" s="38">
        <v>9</v>
      </c>
      <c r="N12" s="157" t="str">
        <f>IF(入力欄!$B18="","",入力欄!$B18)</f>
        <v/>
      </c>
      <c r="O12" s="158"/>
      <c r="P12" s="158"/>
      <c r="Q12" s="158"/>
      <c r="R12" s="158"/>
      <c r="S12" s="158"/>
      <c r="T12" s="159" t="str">
        <f>IF(入力欄!$F18="","",入力欄!$F18)</f>
        <v/>
      </c>
      <c r="U12" s="160"/>
      <c r="V12" s="42" t="str">
        <f>IF(入力欄!$D18="","",入力欄!$D18)</f>
        <v/>
      </c>
      <c r="X12" s="38">
        <v>9</v>
      </c>
      <c r="Y12" s="157" t="str">
        <f>IF(入力欄!$B18="","",入力欄!$B18)</f>
        <v/>
      </c>
      <c r="Z12" s="158"/>
      <c r="AA12" s="158"/>
      <c r="AB12" s="158"/>
      <c r="AC12" s="158"/>
      <c r="AD12" s="158"/>
      <c r="AE12" s="159" t="str">
        <f>IF(入力欄!$F18="","",入力欄!$F18)</f>
        <v/>
      </c>
      <c r="AF12" s="160"/>
      <c r="AG12" s="42" t="str">
        <f>IF(入力欄!$D18="","",入力欄!$D18)</f>
        <v/>
      </c>
    </row>
    <row r="13" spans="1:33" ht="24" customHeight="1" x14ac:dyDescent="0.4">
      <c r="B13" s="38">
        <v>10</v>
      </c>
      <c r="C13" s="157" t="str">
        <f>IF(入力欄!$B19="","",入力欄!$B19)</f>
        <v/>
      </c>
      <c r="D13" s="158"/>
      <c r="E13" s="158"/>
      <c r="F13" s="158"/>
      <c r="G13" s="158"/>
      <c r="H13" s="158"/>
      <c r="I13" s="159" t="str">
        <f>IF(入力欄!$F19="","",入力欄!$F19)</f>
        <v/>
      </c>
      <c r="J13" s="160"/>
      <c r="K13" s="42" t="str">
        <f>IF(入力欄!$D19="","",入力欄!$D19)</f>
        <v/>
      </c>
      <c r="M13" s="38">
        <v>10</v>
      </c>
      <c r="N13" s="157" t="str">
        <f>IF(入力欄!$B19="","",入力欄!$B19)</f>
        <v/>
      </c>
      <c r="O13" s="158"/>
      <c r="P13" s="158"/>
      <c r="Q13" s="158"/>
      <c r="R13" s="158"/>
      <c r="S13" s="158"/>
      <c r="T13" s="159" t="str">
        <f>IF(入力欄!$F19="","",入力欄!$F19)</f>
        <v/>
      </c>
      <c r="U13" s="160"/>
      <c r="V13" s="42" t="str">
        <f>IF(入力欄!$D19="","",入力欄!$D19)</f>
        <v/>
      </c>
      <c r="X13" s="38">
        <v>10</v>
      </c>
      <c r="Y13" s="157" t="str">
        <f>IF(入力欄!$B19="","",入力欄!$B19)</f>
        <v/>
      </c>
      <c r="Z13" s="158"/>
      <c r="AA13" s="158"/>
      <c r="AB13" s="158"/>
      <c r="AC13" s="158"/>
      <c r="AD13" s="158"/>
      <c r="AE13" s="159" t="str">
        <f>IF(入力欄!$F19="","",入力欄!$F19)</f>
        <v/>
      </c>
      <c r="AF13" s="160"/>
      <c r="AG13" s="42" t="str">
        <f>IF(入力欄!$D19="","",入力欄!$D19)</f>
        <v/>
      </c>
    </row>
    <row r="14" spans="1:33" ht="24" customHeight="1" x14ac:dyDescent="0.4">
      <c r="B14" s="38">
        <v>11</v>
      </c>
      <c r="C14" s="157" t="str">
        <f>IF(入力欄!$B20="","",入力欄!$B20)</f>
        <v/>
      </c>
      <c r="D14" s="158"/>
      <c r="E14" s="158"/>
      <c r="F14" s="158"/>
      <c r="G14" s="158"/>
      <c r="H14" s="158"/>
      <c r="I14" s="159" t="str">
        <f>IF(入力欄!$F20="","",入力欄!$F20)</f>
        <v/>
      </c>
      <c r="J14" s="160"/>
      <c r="K14" s="42" t="str">
        <f>IF(入力欄!$D20="","",入力欄!$D20)</f>
        <v/>
      </c>
      <c r="M14" s="38">
        <v>11</v>
      </c>
      <c r="N14" s="157" t="str">
        <f>IF(入力欄!$B20="","",入力欄!$B20)</f>
        <v/>
      </c>
      <c r="O14" s="158"/>
      <c r="P14" s="158"/>
      <c r="Q14" s="158"/>
      <c r="R14" s="158"/>
      <c r="S14" s="158"/>
      <c r="T14" s="159" t="str">
        <f>IF(入力欄!$F20="","",入力欄!$F20)</f>
        <v/>
      </c>
      <c r="U14" s="160"/>
      <c r="V14" s="42" t="str">
        <f>IF(入力欄!$D20="","",入力欄!$D20)</f>
        <v/>
      </c>
      <c r="X14" s="38">
        <v>11</v>
      </c>
      <c r="Y14" s="157" t="str">
        <f>IF(入力欄!$B20="","",入力欄!$B20)</f>
        <v/>
      </c>
      <c r="Z14" s="158"/>
      <c r="AA14" s="158"/>
      <c r="AB14" s="158"/>
      <c r="AC14" s="158"/>
      <c r="AD14" s="158"/>
      <c r="AE14" s="159" t="str">
        <f>IF(入力欄!$F20="","",入力欄!$F20)</f>
        <v/>
      </c>
      <c r="AF14" s="160"/>
      <c r="AG14" s="42" t="str">
        <f>IF(入力欄!$D20="","",入力欄!$D20)</f>
        <v/>
      </c>
    </row>
    <row r="15" spans="1:33" ht="24" customHeight="1" x14ac:dyDescent="0.4">
      <c r="B15" s="38">
        <v>12</v>
      </c>
      <c r="C15" s="157" t="str">
        <f>IF(入力欄!$B21="","",入力欄!$B21)</f>
        <v/>
      </c>
      <c r="D15" s="158"/>
      <c r="E15" s="158"/>
      <c r="F15" s="158"/>
      <c r="G15" s="158"/>
      <c r="H15" s="158"/>
      <c r="I15" s="159" t="str">
        <f>IF(入力欄!$F21="","",入力欄!$F21)</f>
        <v/>
      </c>
      <c r="J15" s="160"/>
      <c r="K15" s="42" t="str">
        <f>IF(入力欄!$D21="","",入力欄!$D21)</f>
        <v/>
      </c>
      <c r="M15" s="38">
        <v>12</v>
      </c>
      <c r="N15" s="157" t="str">
        <f>IF(入力欄!$B21="","",入力欄!$B21)</f>
        <v/>
      </c>
      <c r="O15" s="158"/>
      <c r="P15" s="158"/>
      <c r="Q15" s="158"/>
      <c r="R15" s="158"/>
      <c r="S15" s="158"/>
      <c r="T15" s="159" t="str">
        <f>IF(入力欄!$F21="","",入力欄!$F21)</f>
        <v/>
      </c>
      <c r="U15" s="160"/>
      <c r="V15" s="42" t="str">
        <f>IF(入力欄!$D21="","",入力欄!$D21)</f>
        <v/>
      </c>
      <c r="X15" s="38">
        <v>12</v>
      </c>
      <c r="Y15" s="157" t="str">
        <f>IF(入力欄!$B21="","",入力欄!$B21)</f>
        <v/>
      </c>
      <c r="Z15" s="158"/>
      <c r="AA15" s="158"/>
      <c r="AB15" s="158"/>
      <c r="AC15" s="158"/>
      <c r="AD15" s="158"/>
      <c r="AE15" s="159" t="str">
        <f>IF(入力欄!$F21="","",入力欄!$F21)</f>
        <v/>
      </c>
      <c r="AF15" s="160"/>
      <c r="AG15" s="42" t="str">
        <f>IF(入力欄!$D21="","",入力欄!$D21)</f>
        <v/>
      </c>
    </row>
    <row r="16" spans="1:33" ht="24" customHeight="1" x14ac:dyDescent="0.4">
      <c r="B16" s="38">
        <v>13</v>
      </c>
      <c r="C16" s="157" t="str">
        <f>IF(入力欄!$B22="","",入力欄!$B22)</f>
        <v/>
      </c>
      <c r="D16" s="158"/>
      <c r="E16" s="158"/>
      <c r="F16" s="158"/>
      <c r="G16" s="158"/>
      <c r="H16" s="158"/>
      <c r="I16" s="159" t="str">
        <f>IF(入力欄!$F22="","",入力欄!$F22)</f>
        <v/>
      </c>
      <c r="J16" s="160"/>
      <c r="K16" s="42" t="str">
        <f>IF(入力欄!$D22="","",入力欄!$D22)</f>
        <v/>
      </c>
      <c r="M16" s="38">
        <v>13</v>
      </c>
      <c r="N16" s="157" t="str">
        <f>IF(入力欄!$B22="","",入力欄!$B22)</f>
        <v/>
      </c>
      <c r="O16" s="158"/>
      <c r="P16" s="158"/>
      <c r="Q16" s="158"/>
      <c r="R16" s="158"/>
      <c r="S16" s="158"/>
      <c r="T16" s="159" t="str">
        <f>IF(入力欄!$F22="","",入力欄!$F22)</f>
        <v/>
      </c>
      <c r="U16" s="160"/>
      <c r="V16" s="42" t="str">
        <f>IF(入力欄!$D22="","",入力欄!$D22)</f>
        <v/>
      </c>
      <c r="X16" s="38">
        <v>13</v>
      </c>
      <c r="Y16" s="157" t="str">
        <f>IF(入力欄!$B22="","",入力欄!$B22)</f>
        <v/>
      </c>
      <c r="Z16" s="158"/>
      <c r="AA16" s="158"/>
      <c r="AB16" s="158"/>
      <c r="AC16" s="158"/>
      <c r="AD16" s="158"/>
      <c r="AE16" s="159" t="str">
        <f>IF(入力欄!$F22="","",入力欄!$F22)</f>
        <v/>
      </c>
      <c r="AF16" s="160"/>
      <c r="AG16" s="42" t="str">
        <f>IF(入力欄!$D22="","",入力欄!$D22)</f>
        <v/>
      </c>
    </row>
    <row r="17" spans="2:33" ht="24" customHeight="1" x14ac:dyDescent="0.4">
      <c r="B17" s="38">
        <v>14</v>
      </c>
      <c r="C17" s="157" t="str">
        <f>IF(入力欄!$B23="","",入力欄!$B23)</f>
        <v/>
      </c>
      <c r="D17" s="158"/>
      <c r="E17" s="158"/>
      <c r="F17" s="158"/>
      <c r="G17" s="158"/>
      <c r="H17" s="158"/>
      <c r="I17" s="159" t="str">
        <f>IF(入力欄!$F23="","",入力欄!$F23)</f>
        <v/>
      </c>
      <c r="J17" s="160"/>
      <c r="K17" s="42" t="str">
        <f>IF(入力欄!$D23="","",入力欄!$D23)</f>
        <v/>
      </c>
      <c r="M17" s="38">
        <v>14</v>
      </c>
      <c r="N17" s="157" t="str">
        <f>IF(入力欄!$B23="","",入力欄!$B23)</f>
        <v/>
      </c>
      <c r="O17" s="158"/>
      <c r="P17" s="158"/>
      <c r="Q17" s="158"/>
      <c r="R17" s="158"/>
      <c r="S17" s="158"/>
      <c r="T17" s="159" t="str">
        <f>IF(入力欄!$F23="","",入力欄!$F23)</f>
        <v/>
      </c>
      <c r="U17" s="160"/>
      <c r="V17" s="42" t="str">
        <f>IF(入力欄!$D23="","",入力欄!$D23)</f>
        <v/>
      </c>
      <c r="X17" s="38">
        <v>14</v>
      </c>
      <c r="Y17" s="157" t="str">
        <f>IF(入力欄!$B23="","",入力欄!$B23)</f>
        <v/>
      </c>
      <c r="Z17" s="158"/>
      <c r="AA17" s="158"/>
      <c r="AB17" s="158"/>
      <c r="AC17" s="158"/>
      <c r="AD17" s="158"/>
      <c r="AE17" s="159" t="str">
        <f>IF(入力欄!$F23="","",入力欄!$F23)</f>
        <v/>
      </c>
      <c r="AF17" s="160"/>
      <c r="AG17" s="42" t="str">
        <f>IF(入力欄!$D23="","",入力欄!$D23)</f>
        <v/>
      </c>
    </row>
    <row r="18" spans="2:33" ht="24" customHeight="1" thickBot="1" x14ac:dyDescent="0.45">
      <c r="B18" s="38">
        <v>15</v>
      </c>
      <c r="C18" s="157" t="str">
        <f>IF(入力欄!$B24="","",入力欄!$B24)</f>
        <v/>
      </c>
      <c r="D18" s="158"/>
      <c r="E18" s="158"/>
      <c r="F18" s="158"/>
      <c r="G18" s="158"/>
      <c r="H18" s="158"/>
      <c r="I18" s="162" t="str">
        <f>IF(入力欄!$F24="","",入力欄!$F24)</f>
        <v/>
      </c>
      <c r="J18" s="163"/>
      <c r="K18" s="42" t="str">
        <f>IF(入力欄!$D24="","",入力欄!$D24)</f>
        <v/>
      </c>
      <c r="M18" s="38">
        <v>15</v>
      </c>
      <c r="N18" s="157" t="str">
        <f>IF(入力欄!$B24="","",入力欄!$B24)</f>
        <v/>
      </c>
      <c r="O18" s="158"/>
      <c r="P18" s="158"/>
      <c r="Q18" s="158"/>
      <c r="R18" s="158"/>
      <c r="S18" s="158"/>
      <c r="T18" s="162" t="str">
        <f>IF(入力欄!$F24="","",入力欄!$F24)</f>
        <v/>
      </c>
      <c r="U18" s="163"/>
      <c r="V18" s="42" t="str">
        <f>IF(入力欄!$D24="","",入力欄!$D24)</f>
        <v/>
      </c>
      <c r="X18" s="38">
        <v>15</v>
      </c>
      <c r="Y18" s="157" t="str">
        <f>IF(入力欄!$B24="","",入力欄!$B24)</f>
        <v/>
      </c>
      <c r="Z18" s="158"/>
      <c r="AA18" s="158"/>
      <c r="AB18" s="158"/>
      <c r="AC18" s="158"/>
      <c r="AD18" s="158"/>
      <c r="AE18" s="162" t="str">
        <f>IF(入力欄!$F24="","",入力欄!$F24)</f>
        <v/>
      </c>
      <c r="AF18" s="163"/>
      <c r="AG18" s="42" t="str">
        <f>IF(入力欄!$D24="","",入力欄!$D24)</f>
        <v/>
      </c>
    </row>
    <row r="19" spans="2:33" ht="24" customHeight="1" thickTop="1" x14ac:dyDescent="0.4">
      <c r="B19" s="164" t="s">
        <v>62</v>
      </c>
      <c r="C19" s="165"/>
      <c r="D19" s="165"/>
      <c r="E19" s="166" t="str">
        <f>IF(入力欄!$B5="","",入力欄!$B5)</f>
        <v/>
      </c>
      <c r="F19" s="166"/>
      <c r="G19" s="166"/>
      <c r="H19" s="166"/>
      <c r="I19" s="166"/>
      <c r="J19" s="166"/>
      <c r="K19" s="39"/>
      <c r="M19" s="164" t="s">
        <v>62</v>
      </c>
      <c r="N19" s="165"/>
      <c r="O19" s="165"/>
      <c r="P19" s="166" t="str">
        <f>IF(入力欄!$B5="","",入力欄!$B5)</f>
        <v/>
      </c>
      <c r="Q19" s="166"/>
      <c r="R19" s="166"/>
      <c r="S19" s="166"/>
      <c r="T19" s="166"/>
      <c r="U19" s="166"/>
      <c r="V19" s="39"/>
      <c r="X19" s="164" t="s">
        <v>62</v>
      </c>
      <c r="Y19" s="165"/>
      <c r="Z19" s="165"/>
      <c r="AA19" s="166" t="str">
        <f>IF(入力欄!$B5="","",入力欄!$B5)</f>
        <v/>
      </c>
      <c r="AB19" s="166"/>
      <c r="AC19" s="166"/>
      <c r="AD19" s="166"/>
      <c r="AE19" s="166"/>
      <c r="AF19" s="166"/>
      <c r="AG19" s="39"/>
    </row>
    <row r="20" spans="2:33" ht="24" customHeight="1" thickBot="1" x14ac:dyDescent="0.45">
      <c r="B20" s="154" t="s">
        <v>63</v>
      </c>
      <c r="C20" s="155"/>
      <c r="D20" s="155"/>
      <c r="E20" s="156" t="str">
        <f>IF(入力欄!$B6="","",入力欄!$B6)</f>
        <v/>
      </c>
      <c r="F20" s="156"/>
      <c r="G20" s="156"/>
      <c r="H20" s="156"/>
      <c r="I20" s="156"/>
      <c r="J20" s="156"/>
      <c r="K20" s="40"/>
      <c r="M20" s="154" t="s">
        <v>63</v>
      </c>
      <c r="N20" s="155"/>
      <c r="O20" s="155"/>
      <c r="P20" s="156" t="str">
        <f>IF(入力欄!$B6="","",入力欄!$B6)</f>
        <v/>
      </c>
      <c r="Q20" s="156"/>
      <c r="R20" s="156"/>
      <c r="S20" s="156"/>
      <c r="T20" s="156"/>
      <c r="U20" s="156"/>
      <c r="V20" s="40"/>
      <c r="X20" s="154" t="s">
        <v>63</v>
      </c>
      <c r="Y20" s="155"/>
      <c r="Z20" s="155"/>
      <c r="AA20" s="156" t="str">
        <f>IF(入力欄!$B6="","",入力欄!$B6)</f>
        <v/>
      </c>
      <c r="AB20" s="156"/>
      <c r="AC20" s="156"/>
      <c r="AD20" s="156"/>
      <c r="AE20" s="156"/>
      <c r="AF20" s="156"/>
      <c r="AG20" s="40"/>
    </row>
    <row r="21" spans="2:33" ht="3.75" customHeight="1" thickTop="1" thickBot="1" x14ac:dyDescent="0.45"/>
    <row r="22" spans="2:33" ht="24" customHeight="1" thickTop="1" thickBot="1" x14ac:dyDescent="0.45">
      <c r="B22" s="167" t="s">
        <v>64</v>
      </c>
      <c r="C22" s="168"/>
      <c r="D22" s="168"/>
      <c r="E22" s="168"/>
      <c r="F22" s="168"/>
      <c r="G22" s="168"/>
      <c r="H22" s="168"/>
      <c r="I22" s="168"/>
      <c r="J22" s="169"/>
      <c r="K22" s="36" t="s">
        <v>61</v>
      </c>
      <c r="M22" s="167" t="s">
        <v>64</v>
      </c>
      <c r="N22" s="168"/>
      <c r="O22" s="168"/>
      <c r="P22" s="168"/>
      <c r="Q22" s="168"/>
      <c r="R22" s="168"/>
      <c r="S22" s="168"/>
      <c r="T22" s="168"/>
      <c r="U22" s="169"/>
      <c r="V22" s="36" t="s">
        <v>61</v>
      </c>
      <c r="X22" s="167" t="s">
        <v>64</v>
      </c>
      <c r="Y22" s="168"/>
      <c r="Z22" s="168"/>
      <c r="AA22" s="168"/>
      <c r="AB22" s="168"/>
      <c r="AC22" s="168"/>
      <c r="AD22" s="168"/>
      <c r="AE22" s="168"/>
      <c r="AF22" s="169"/>
      <c r="AG22" s="36" t="s">
        <v>61</v>
      </c>
    </row>
    <row r="23" spans="2:33" ht="24" customHeight="1" x14ac:dyDescent="0.4">
      <c r="B23" s="37">
        <v>1</v>
      </c>
      <c r="C23" s="170" t="str">
        <f>IF(入力欄!$B10="","",入力欄!$B10)</f>
        <v/>
      </c>
      <c r="D23" s="171"/>
      <c r="E23" s="171"/>
      <c r="F23" s="171"/>
      <c r="G23" s="171"/>
      <c r="H23" s="171"/>
      <c r="I23" s="172" t="str">
        <f>IF(入力欄!$F10="","",入力欄!$F10)</f>
        <v/>
      </c>
      <c r="J23" s="173"/>
      <c r="K23" s="41" t="str">
        <f>IF(入力欄!$D10="","",入力欄!$D10)</f>
        <v/>
      </c>
      <c r="M23" s="37">
        <v>1</v>
      </c>
      <c r="N23" s="170" t="str">
        <f>IF(入力欄!$B10="","",入力欄!$B10)</f>
        <v/>
      </c>
      <c r="O23" s="171"/>
      <c r="P23" s="171"/>
      <c r="Q23" s="171"/>
      <c r="R23" s="171"/>
      <c r="S23" s="171"/>
      <c r="T23" s="172" t="str">
        <f>IF(入力欄!$F10="","",入力欄!$F10)</f>
        <v/>
      </c>
      <c r="U23" s="173"/>
      <c r="V23" s="41" t="str">
        <f>IF(入力欄!$D10="","",入力欄!$D10)</f>
        <v/>
      </c>
      <c r="X23" s="37">
        <v>1</v>
      </c>
      <c r="Y23" s="170" t="str">
        <f>IF(入力欄!$B10="","",入力欄!$B10)</f>
        <v/>
      </c>
      <c r="Z23" s="171"/>
      <c r="AA23" s="171"/>
      <c r="AB23" s="171"/>
      <c r="AC23" s="171"/>
      <c r="AD23" s="171"/>
      <c r="AE23" s="172" t="str">
        <f>IF(入力欄!$F10="","",入力欄!$F10)</f>
        <v/>
      </c>
      <c r="AF23" s="173"/>
      <c r="AG23" s="41" t="str">
        <f>IF(入力欄!$D10="","",入力欄!$D10)</f>
        <v/>
      </c>
    </row>
    <row r="24" spans="2:33" ht="24" customHeight="1" x14ac:dyDescent="0.4">
      <c r="B24" s="38">
        <v>2</v>
      </c>
      <c r="C24" s="157" t="str">
        <f>IF(入力欄!$B11="","",入力欄!$B11)</f>
        <v/>
      </c>
      <c r="D24" s="158"/>
      <c r="E24" s="158"/>
      <c r="F24" s="158"/>
      <c r="G24" s="158"/>
      <c r="H24" s="158"/>
      <c r="I24" s="159" t="str">
        <f>IF(入力欄!$F11="","",入力欄!$F11)</f>
        <v/>
      </c>
      <c r="J24" s="160"/>
      <c r="K24" s="42" t="str">
        <f>IF(入力欄!$D11="","",入力欄!$D11)</f>
        <v/>
      </c>
      <c r="M24" s="38">
        <v>2</v>
      </c>
      <c r="N24" s="157" t="str">
        <f>IF(入力欄!$B11="","",入力欄!$B11)</f>
        <v/>
      </c>
      <c r="O24" s="158"/>
      <c r="P24" s="158"/>
      <c r="Q24" s="158"/>
      <c r="R24" s="158"/>
      <c r="S24" s="158"/>
      <c r="T24" s="159" t="str">
        <f>IF(入力欄!$F11="","",入力欄!$F11)</f>
        <v/>
      </c>
      <c r="U24" s="160"/>
      <c r="V24" s="42" t="str">
        <f>IF(入力欄!$D11="","",入力欄!$D11)</f>
        <v/>
      </c>
      <c r="X24" s="38">
        <v>2</v>
      </c>
      <c r="Y24" s="157" t="str">
        <f>IF(入力欄!$B11="","",入力欄!$B11)</f>
        <v/>
      </c>
      <c r="Z24" s="158"/>
      <c r="AA24" s="158"/>
      <c r="AB24" s="158"/>
      <c r="AC24" s="158"/>
      <c r="AD24" s="158"/>
      <c r="AE24" s="159" t="str">
        <f>IF(入力欄!$F11="","",入力欄!$F11)</f>
        <v/>
      </c>
      <c r="AF24" s="160"/>
      <c r="AG24" s="42" t="str">
        <f>IF(入力欄!$D11="","",入力欄!$D11)</f>
        <v/>
      </c>
    </row>
    <row r="25" spans="2:33" ht="24" customHeight="1" x14ac:dyDescent="0.4">
      <c r="B25" s="38">
        <v>3</v>
      </c>
      <c r="C25" s="157" t="str">
        <f>IF(入力欄!$B12="","",入力欄!$B12)</f>
        <v/>
      </c>
      <c r="D25" s="158"/>
      <c r="E25" s="158"/>
      <c r="F25" s="158"/>
      <c r="G25" s="158"/>
      <c r="H25" s="158"/>
      <c r="I25" s="159" t="str">
        <f>IF(入力欄!$F12="","",入力欄!$F12)</f>
        <v/>
      </c>
      <c r="J25" s="160"/>
      <c r="K25" s="42" t="str">
        <f>IF(入力欄!$D12="","",入力欄!$D12)</f>
        <v/>
      </c>
      <c r="M25" s="38">
        <v>3</v>
      </c>
      <c r="N25" s="157" t="str">
        <f>IF(入力欄!$B12="","",入力欄!$B12)</f>
        <v/>
      </c>
      <c r="O25" s="158"/>
      <c r="P25" s="158"/>
      <c r="Q25" s="158"/>
      <c r="R25" s="158"/>
      <c r="S25" s="158"/>
      <c r="T25" s="159" t="str">
        <f>IF(入力欄!$F12="","",入力欄!$F12)</f>
        <v/>
      </c>
      <c r="U25" s="160"/>
      <c r="V25" s="42" t="str">
        <f>IF(入力欄!$D12="","",入力欄!$D12)</f>
        <v/>
      </c>
      <c r="X25" s="38">
        <v>3</v>
      </c>
      <c r="Y25" s="157" t="str">
        <f>IF(入力欄!$B12="","",入力欄!$B12)</f>
        <v/>
      </c>
      <c r="Z25" s="158"/>
      <c r="AA25" s="158"/>
      <c r="AB25" s="158"/>
      <c r="AC25" s="158"/>
      <c r="AD25" s="158"/>
      <c r="AE25" s="159" t="str">
        <f>IF(入力欄!$F12="","",入力欄!$F12)</f>
        <v/>
      </c>
      <c r="AF25" s="160"/>
      <c r="AG25" s="42" t="str">
        <f>IF(入力欄!$D12="","",入力欄!$D12)</f>
        <v/>
      </c>
    </row>
    <row r="26" spans="2:33" ht="24" customHeight="1" x14ac:dyDescent="0.4">
      <c r="B26" s="38">
        <v>4</v>
      </c>
      <c r="C26" s="157" t="str">
        <f>IF(入力欄!$B13="","",入力欄!$B13)</f>
        <v/>
      </c>
      <c r="D26" s="158"/>
      <c r="E26" s="158"/>
      <c r="F26" s="158"/>
      <c r="G26" s="158"/>
      <c r="H26" s="158"/>
      <c r="I26" s="159" t="str">
        <f>IF(入力欄!$F13="","",入力欄!$F13)</f>
        <v/>
      </c>
      <c r="J26" s="160"/>
      <c r="K26" s="42" t="str">
        <f>IF(入力欄!$D13="","",入力欄!$D13)</f>
        <v/>
      </c>
      <c r="M26" s="38">
        <v>4</v>
      </c>
      <c r="N26" s="157" t="str">
        <f>IF(入力欄!$B13="","",入力欄!$B13)</f>
        <v/>
      </c>
      <c r="O26" s="158"/>
      <c r="P26" s="158"/>
      <c r="Q26" s="158"/>
      <c r="R26" s="158"/>
      <c r="S26" s="158"/>
      <c r="T26" s="159" t="str">
        <f>IF(入力欄!$F13="","",入力欄!$F13)</f>
        <v/>
      </c>
      <c r="U26" s="160"/>
      <c r="V26" s="42" t="str">
        <f>IF(入力欄!$D13="","",入力欄!$D13)</f>
        <v/>
      </c>
      <c r="X26" s="38">
        <v>4</v>
      </c>
      <c r="Y26" s="157" t="str">
        <f>IF(入力欄!$B13="","",入力欄!$B13)</f>
        <v/>
      </c>
      <c r="Z26" s="158"/>
      <c r="AA26" s="158"/>
      <c r="AB26" s="158"/>
      <c r="AC26" s="158"/>
      <c r="AD26" s="158"/>
      <c r="AE26" s="159" t="str">
        <f>IF(入力欄!$F13="","",入力欄!$F13)</f>
        <v/>
      </c>
      <c r="AF26" s="160"/>
      <c r="AG26" s="42" t="str">
        <f>IF(入力欄!$D13="","",入力欄!$D13)</f>
        <v/>
      </c>
    </row>
    <row r="27" spans="2:33" ht="24" customHeight="1" x14ac:dyDescent="0.4">
      <c r="B27" s="38">
        <v>5</v>
      </c>
      <c r="C27" s="157" t="str">
        <f>IF(入力欄!$B14="","",入力欄!$B14)</f>
        <v/>
      </c>
      <c r="D27" s="158"/>
      <c r="E27" s="158"/>
      <c r="F27" s="158"/>
      <c r="G27" s="158"/>
      <c r="H27" s="158"/>
      <c r="I27" s="159" t="str">
        <f>IF(入力欄!$F14="","",入力欄!$F14)</f>
        <v/>
      </c>
      <c r="J27" s="160"/>
      <c r="K27" s="42" t="str">
        <f>IF(入力欄!$D14="","",入力欄!$D14)</f>
        <v/>
      </c>
      <c r="M27" s="38">
        <v>5</v>
      </c>
      <c r="N27" s="157" t="str">
        <f>IF(入力欄!$B14="","",入力欄!$B14)</f>
        <v/>
      </c>
      <c r="O27" s="158"/>
      <c r="P27" s="158"/>
      <c r="Q27" s="158"/>
      <c r="R27" s="158"/>
      <c r="S27" s="158"/>
      <c r="T27" s="159" t="str">
        <f>IF(入力欄!$F14="","",入力欄!$F14)</f>
        <v/>
      </c>
      <c r="U27" s="160"/>
      <c r="V27" s="42" t="str">
        <f>IF(入力欄!$D14="","",入力欄!$D14)</f>
        <v/>
      </c>
      <c r="X27" s="38">
        <v>5</v>
      </c>
      <c r="Y27" s="157" t="str">
        <f>IF(入力欄!$B14="","",入力欄!$B14)</f>
        <v/>
      </c>
      <c r="Z27" s="158"/>
      <c r="AA27" s="158"/>
      <c r="AB27" s="158"/>
      <c r="AC27" s="158"/>
      <c r="AD27" s="158"/>
      <c r="AE27" s="159" t="str">
        <f>IF(入力欄!$F14="","",入力欄!$F14)</f>
        <v/>
      </c>
      <c r="AF27" s="160"/>
      <c r="AG27" s="42" t="str">
        <f>IF(入力欄!$D14="","",入力欄!$D14)</f>
        <v/>
      </c>
    </row>
    <row r="28" spans="2:33" ht="24" customHeight="1" x14ac:dyDescent="0.4">
      <c r="B28" s="38">
        <v>6</v>
      </c>
      <c r="C28" s="157" t="str">
        <f>IF(入力欄!$B15="","",入力欄!$B15)</f>
        <v/>
      </c>
      <c r="D28" s="158"/>
      <c r="E28" s="158"/>
      <c r="F28" s="158"/>
      <c r="G28" s="158"/>
      <c r="H28" s="158"/>
      <c r="I28" s="159" t="str">
        <f>IF(入力欄!$F15="","",入力欄!$F15)</f>
        <v/>
      </c>
      <c r="J28" s="160"/>
      <c r="K28" s="42" t="str">
        <f>IF(入力欄!$D15="","",入力欄!$D15)</f>
        <v/>
      </c>
      <c r="M28" s="38">
        <v>6</v>
      </c>
      <c r="N28" s="157" t="str">
        <f>IF(入力欄!$B15="","",入力欄!$B15)</f>
        <v/>
      </c>
      <c r="O28" s="158"/>
      <c r="P28" s="158"/>
      <c r="Q28" s="158"/>
      <c r="R28" s="158"/>
      <c r="S28" s="158"/>
      <c r="T28" s="159" t="str">
        <f>IF(入力欄!$F15="","",入力欄!$F15)</f>
        <v/>
      </c>
      <c r="U28" s="160"/>
      <c r="V28" s="42" t="str">
        <f>IF(入力欄!$D15="","",入力欄!$D15)</f>
        <v/>
      </c>
      <c r="X28" s="38">
        <v>6</v>
      </c>
      <c r="Y28" s="157" t="str">
        <f>IF(入力欄!$B15="","",入力欄!$B15)</f>
        <v/>
      </c>
      <c r="Z28" s="158"/>
      <c r="AA28" s="158"/>
      <c r="AB28" s="158"/>
      <c r="AC28" s="158"/>
      <c r="AD28" s="158"/>
      <c r="AE28" s="159" t="str">
        <f>IF(入力欄!$F15="","",入力欄!$F15)</f>
        <v/>
      </c>
      <c r="AF28" s="160"/>
      <c r="AG28" s="42" t="str">
        <f>IF(入力欄!$D15="","",入力欄!$D15)</f>
        <v/>
      </c>
    </row>
    <row r="29" spans="2:33" ht="24" customHeight="1" x14ac:dyDescent="0.4">
      <c r="B29" s="38">
        <v>7</v>
      </c>
      <c r="C29" s="157" t="str">
        <f>IF(入力欄!$B16="","",入力欄!$B16)</f>
        <v/>
      </c>
      <c r="D29" s="158"/>
      <c r="E29" s="158"/>
      <c r="F29" s="158"/>
      <c r="G29" s="158"/>
      <c r="H29" s="158"/>
      <c r="I29" s="159" t="str">
        <f>IF(入力欄!$F16="","",入力欄!$F16)</f>
        <v/>
      </c>
      <c r="J29" s="160"/>
      <c r="K29" s="42" t="str">
        <f>IF(入力欄!$D16="","",入力欄!$D16)</f>
        <v/>
      </c>
      <c r="M29" s="38">
        <v>7</v>
      </c>
      <c r="N29" s="157" t="str">
        <f>IF(入力欄!$B16="","",入力欄!$B16)</f>
        <v/>
      </c>
      <c r="O29" s="158"/>
      <c r="P29" s="158"/>
      <c r="Q29" s="158"/>
      <c r="R29" s="158"/>
      <c r="S29" s="158"/>
      <c r="T29" s="159" t="str">
        <f>IF(入力欄!$F16="","",入力欄!$F16)</f>
        <v/>
      </c>
      <c r="U29" s="160"/>
      <c r="V29" s="42" t="str">
        <f>IF(入力欄!$D16="","",入力欄!$D16)</f>
        <v/>
      </c>
      <c r="X29" s="38">
        <v>7</v>
      </c>
      <c r="Y29" s="157" t="str">
        <f>IF(入力欄!$B16="","",入力欄!$B16)</f>
        <v/>
      </c>
      <c r="Z29" s="158"/>
      <c r="AA29" s="158"/>
      <c r="AB29" s="158"/>
      <c r="AC29" s="158"/>
      <c r="AD29" s="158"/>
      <c r="AE29" s="159" t="str">
        <f>IF(入力欄!$F16="","",入力欄!$F16)</f>
        <v/>
      </c>
      <c r="AF29" s="160"/>
      <c r="AG29" s="42" t="str">
        <f>IF(入力欄!$D16="","",入力欄!$D16)</f>
        <v/>
      </c>
    </row>
    <row r="30" spans="2:33" ht="24" customHeight="1" x14ac:dyDescent="0.4">
      <c r="B30" s="38">
        <v>8</v>
      </c>
      <c r="C30" s="157" t="str">
        <f>IF(入力欄!$B17="","",入力欄!$B17)</f>
        <v/>
      </c>
      <c r="D30" s="158"/>
      <c r="E30" s="158"/>
      <c r="F30" s="158"/>
      <c r="G30" s="158"/>
      <c r="H30" s="158"/>
      <c r="I30" s="159" t="str">
        <f>IF(入力欄!$F17="","",入力欄!$F17)</f>
        <v/>
      </c>
      <c r="J30" s="160"/>
      <c r="K30" s="42" t="str">
        <f>IF(入力欄!$D17="","",入力欄!$D17)</f>
        <v/>
      </c>
      <c r="M30" s="38">
        <v>8</v>
      </c>
      <c r="N30" s="157" t="str">
        <f>IF(入力欄!$B17="","",入力欄!$B17)</f>
        <v/>
      </c>
      <c r="O30" s="158"/>
      <c r="P30" s="158"/>
      <c r="Q30" s="158"/>
      <c r="R30" s="158"/>
      <c r="S30" s="158"/>
      <c r="T30" s="159" t="str">
        <f>IF(入力欄!$F17="","",入力欄!$F17)</f>
        <v/>
      </c>
      <c r="U30" s="160"/>
      <c r="V30" s="42" t="str">
        <f>IF(入力欄!$D17="","",入力欄!$D17)</f>
        <v/>
      </c>
      <c r="X30" s="38">
        <v>8</v>
      </c>
      <c r="Y30" s="157" t="str">
        <f>IF(入力欄!$B17="","",入力欄!$B17)</f>
        <v/>
      </c>
      <c r="Z30" s="158"/>
      <c r="AA30" s="158"/>
      <c r="AB30" s="158"/>
      <c r="AC30" s="158"/>
      <c r="AD30" s="158"/>
      <c r="AE30" s="159" t="str">
        <f>IF(入力欄!$F17="","",入力欄!$F17)</f>
        <v/>
      </c>
      <c r="AF30" s="160"/>
      <c r="AG30" s="42" t="str">
        <f>IF(入力欄!$D17="","",入力欄!$D17)</f>
        <v/>
      </c>
    </row>
    <row r="31" spans="2:33" ht="24" customHeight="1" x14ac:dyDescent="0.4">
      <c r="B31" s="38">
        <v>9</v>
      </c>
      <c r="C31" s="157" t="str">
        <f>IF(入力欄!$B18="","",入力欄!$B18)</f>
        <v/>
      </c>
      <c r="D31" s="158"/>
      <c r="E31" s="158"/>
      <c r="F31" s="158"/>
      <c r="G31" s="158"/>
      <c r="H31" s="158"/>
      <c r="I31" s="159" t="str">
        <f>IF(入力欄!$F18="","",入力欄!$F18)</f>
        <v/>
      </c>
      <c r="J31" s="160"/>
      <c r="K31" s="42" t="str">
        <f>IF(入力欄!$D18="","",入力欄!$D18)</f>
        <v/>
      </c>
      <c r="M31" s="38">
        <v>9</v>
      </c>
      <c r="N31" s="157" t="str">
        <f>IF(入力欄!$B18="","",入力欄!$B18)</f>
        <v/>
      </c>
      <c r="O31" s="158"/>
      <c r="P31" s="158"/>
      <c r="Q31" s="158"/>
      <c r="R31" s="158"/>
      <c r="S31" s="158"/>
      <c r="T31" s="159" t="str">
        <f>IF(入力欄!$F18="","",入力欄!$F18)</f>
        <v/>
      </c>
      <c r="U31" s="160"/>
      <c r="V31" s="42" t="str">
        <f>IF(入力欄!$D18="","",入力欄!$D18)</f>
        <v/>
      </c>
      <c r="X31" s="38">
        <v>9</v>
      </c>
      <c r="Y31" s="157" t="str">
        <f>IF(入力欄!$B18="","",入力欄!$B18)</f>
        <v/>
      </c>
      <c r="Z31" s="158"/>
      <c r="AA31" s="158"/>
      <c r="AB31" s="158"/>
      <c r="AC31" s="158"/>
      <c r="AD31" s="158"/>
      <c r="AE31" s="159" t="str">
        <f>IF(入力欄!$F18="","",入力欄!$F18)</f>
        <v/>
      </c>
      <c r="AF31" s="160"/>
      <c r="AG31" s="42" t="str">
        <f>IF(入力欄!$D18="","",入力欄!$D18)</f>
        <v/>
      </c>
    </row>
    <row r="32" spans="2:33" ht="24" customHeight="1" x14ac:dyDescent="0.4">
      <c r="B32" s="38">
        <v>10</v>
      </c>
      <c r="C32" s="157" t="str">
        <f>IF(入力欄!$B19="","",入力欄!$B19)</f>
        <v/>
      </c>
      <c r="D32" s="158"/>
      <c r="E32" s="158"/>
      <c r="F32" s="158"/>
      <c r="G32" s="158"/>
      <c r="H32" s="158"/>
      <c r="I32" s="159" t="str">
        <f>IF(入力欄!$F19="","",入力欄!$F19)</f>
        <v/>
      </c>
      <c r="J32" s="160"/>
      <c r="K32" s="42" t="str">
        <f>IF(入力欄!$D19="","",入力欄!$D19)</f>
        <v/>
      </c>
      <c r="M32" s="38">
        <v>10</v>
      </c>
      <c r="N32" s="157" t="str">
        <f>IF(入力欄!$B19="","",入力欄!$B19)</f>
        <v/>
      </c>
      <c r="O32" s="158"/>
      <c r="P32" s="158"/>
      <c r="Q32" s="158"/>
      <c r="R32" s="158"/>
      <c r="S32" s="158"/>
      <c r="T32" s="159" t="str">
        <f>IF(入力欄!$F19="","",入力欄!$F19)</f>
        <v/>
      </c>
      <c r="U32" s="160"/>
      <c r="V32" s="42" t="str">
        <f>IF(入力欄!$D19="","",入力欄!$D19)</f>
        <v/>
      </c>
      <c r="X32" s="38">
        <v>10</v>
      </c>
      <c r="Y32" s="157" t="str">
        <f>IF(入力欄!$B19="","",入力欄!$B19)</f>
        <v/>
      </c>
      <c r="Z32" s="158"/>
      <c r="AA32" s="158"/>
      <c r="AB32" s="158"/>
      <c r="AC32" s="158"/>
      <c r="AD32" s="158"/>
      <c r="AE32" s="159" t="str">
        <f>IF(入力欄!$F19="","",入力欄!$F19)</f>
        <v/>
      </c>
      <c r="AF32" s="160"/>
      <c r="AG32" s="42" t="str">
        <f>IF(入力欄!$D19="","",入力欄!$D19)</f>
        <v/>
      </c>
    </row>
    <row r="33" spans="2:33" ht="24" customHeight="1" x14ac:dyDescent="0.4">
      <c r="B33" s="38">
        <v>11</v>
      </c>
      <c r="C33" s="157" t="str">
        <f>IF(入力欄!$B20="","",入力欄!$B20)</f>
        <v/>
      </c>
      <c r="D33" s="158"/>
      <c r="E33" s="158"/>
      <c r="F33" s="158"/>
      <c r="G33" s="158"/>
      <c r="H33" s="158"/>
      <c r="I33" s="159" t="str">
        <f>IF(入力欄!$F20="","",入力欄!$F20)</f>
        <v/>
      </c>
      <c r="J33" s="160"/>
      <c r="K33" s="42" t="str">
        <f>IF(入力欄!$D20="","",入力欄!$D20)</f>
        <v/>
      </c>
      <c r="M33" s="38">
        <v>11</v>
      </c>
      <c r="N33" s="157" t="str">
        <f>IF(入力欄!$B20="","",入力欄!$B20)</f>
        <v/>
      </c>
      <c r="O33" s="158"/>
      <c r="P33" s="158"/>
      <c r="Q33" s="158"/>
      <c r="R33" s="158"/>
      <c r="S33" s="158"/>
      <c r="T33" s="159" t="str">
        <f>IF(入力欄!$F20="","",入力欄!$F20)</f>
        <v/>
      </c>
      <c r="U33" s="160"/>
      <c r="V33" s="42" t="str">
        <f>IF(入力欄!$D20="","",入力欄!$D20)</f>
        <v/>
      </c>
      <c r="X33" s="38">
        <v>11</v>
      </c>
      <c r="Y33" s="157" t="str">
        <f>IF(入力欄!$B20="","",入力欄!$B20)</f>
        <v/>
      </c>
      <c r="Z33" s="158"/>
      <c r="AA33" s="158"/>
      <c r="AB33" s="158"/>
      <c r="AC33" s="158"/>
      <c r="AD33" s="158"/>
      <c r="AE33" s="159" t="str">
        <f>IF(入力欄!$F20="","",入力欄!$F20)</f>
        <v/>
      </c>
      <c r="AF33" s="160"/>
      <c r="AG33" s="42" t="str">
        <f>IF(入力欄!$D20="","",入力欄!$D20)</f>
        <v/>
      </c>
    </row>
    <row r="34" spans="2:33" ht="24" customHeight="1" x14ac:dyDescent="0.4">
      <c r="B34" s="38">
        <v>12</v>
      </c>
      <c r="C34" s="157" t="str">
        <f>IF(入力欄!$B21="","",入力欄!$B21)</f>
        <v/>
      </c>
      <c r="D34" s="158"/>
      <c r="E34" s="158"/>
      <c r="F34" s="158"/>
      <c r="G34" s="158"/>
      <c r="H34" s="158"/>
      <c r="I34" s="159" t="str">
        <f>IF(入力欄!$F21="","",入力欄!$F21)</f>
        <v/>
      </c>
      <c r="J34" s="160"/>
      <c r="K34" s="42" t="str">
        <f>IF(入力欄!$D21="","",入力欄!$D21)</f>
        <v/>
      </c>
      <c r="M34" s="38">
        <v>12</v>
      </c>
      <c r="N34" s="157" t="str">
        <f>IF(入力欄!$B21="","",入力欄!$B21)</f>
        <v/>
      </c>
      <c r="O34" s="158"/>
      <c r="P34" s="158"/>
      <c r="Q34" s="158"/>
      <c r="R34" s="158"/>
      <c r="S34" s="158"/>
      <c r="T34" s="159" t="str">
        <f>IF(入力欄!$F21="","",入力欄!$F21)</f>
        <v/>
      </c>
      <c r="U34" s="160"/>
      <c r="V34" s="42" t="str">
        <f>IF(入力欄!$D21="","",入力欄!$D21)</f>
        <v/>
      </c>
      <c r="X34" s="38">
        <v>12</v>
      </c>
      <c r="Y34" s="157" t="str">
        <f>IF(入力欄!$B21="","",入力欄!$B21)</f>
        <v/>
      </c>
      <c r="Z34" s="158"/>
      <c r="AA34" s="158"/>
      <c r="AB34" s="158"/>
      <c r="AC34" s="158"/>
      <c r="AD34" s="158"/>
      <c r="AE34" s="159" t="str">
        <f>IF(入力欄!$F21="","",入力欄!$F21)</f>
        <v/>
      </c>
      <c r="AF34" s="160"/>
      <c r="AG34" s="42" t="str">
        <f>IF(入力欄!$D21="","",入力欄!$D21)</f>
        <v/>
      </c>
    </row>
    <row r="35" spans="2:33" ht="24" customHeight="1" x14ac:dyDescent="0.4">
      <c r="B35" s="38">
        <v>13</v>
      </c>
      <c r="C35" s="157" t="str">
        <f>IF(入力欄!$B22="","",入力欄!$B22)</f>
        <v/>
      </c>
      <c r="D35" s="158"/>
      <c r="E35" s="158"/>
      <c r="F35" s="158"/>
      <c r="G35" s="158"/>
      <c r="H35" s="158"/>
      <c r="I35" s="159" t="str">
        <f>IF(入力欄!$F22="","",入力欄!$F22)</f>
        <v/>
      </c>
      <c r="J35" s="160"/>
      <c r="K35" s="42" t="str">
        <f>IF(入力欄!$D22="","",入力欄!$D22)</f>
        <v/>
      </c>
      <c r="M35" s="38">
        <v>13</v>
      </c>
      <c r="N35" s="157" t="str">
        <f>IF(入力欄!$B22="","",入力欄!$B22)</f>
        <v/>
      </c>
      <c r="O35" s="158"/>
      <c r="P35" s="158"/>
      <c r="Q35" s="158"/>
      <c r="R35" s="158"/>
      <c r="S35" s="158"/>
      <c r="T35" s="159" t="str">
        <f>IF(入力欄!$F22="","",入力欄!$F22)</f>
        <v/>
      </c>
      <c r="U35" s="160"/>
      <c r="V35" s="42" t="str">
        <f>IF(入力欄!$D22="","",入力欄!$D22)</f>
        <v/>
      </c>
      <c r="X35" s="38">
        <v>13</v>
      </c>
      <c r="Y35" s="157" t="str">
        <f>IF(入力欄!$B22="","",入力欄!$B22)</f>
        <v/>
      </c>
      <c r="Z35" s="158"/>
      <c r="AA35" s="158"/>
      <c r="AB35" s="158"/>
      <c r="AC35" s="158"/>
      <c r="AD35" s="158"/>
      <c r="AE35" s="159" t="str">
        <f>IF(入力欄!$F22="","",入力欄!$F22)</f>
        <v/>
      </c>
      <c r="AF35" s="160"/>
      <c r="AG35" s="42" t="str">
        <f>IF(入力欄!$D22="","",入力欄!$D22)</f>
        <v/>
      </c>
    </row>
    <row r="36" spans="2:33" ht="24" customHeight="1" x14ac:dyDescent="0.4">
      <c r="B36" s="38">
        <v>14</v>
      </c>
      <c r="C36" s="157" t="str">
        <f>IF(入力欄!$B23="","",入力欄!$B23)</f>
        <v/>
      </c>
      <c r="D36" s="158"/>
      <c r="E36" s="158"/>
      <c r="F36" s="158"/>
      <c r="G36" s="158"/>
      <c r="H36" s="158"/>
      <c r="I36" s="159" t="str">
        <f>IF(入力欄!$F23="","",入力欄!$F23)</f>
        <v/>
      </c>
      <c r="J36" s="160"/>
      <c r="K36" s="42" t="str">
        <f>IF(入力欄!$D23="","",入力欄!$D23)</f>
        <v/>
      </c>
      <c r="M36" s="38">
        <v>14</v>
      </c>
      <c r="N36" s="157" t="str">
        <f>IF(入力欄!$B23="","",入力欄!$B23)</f>
        <v/>
      </c>
      <c r="O36" s="158"/>
      <c r="P36" s="158"/>
      <c r="Q36" s="158"/>
      <c r="R36" s="158"/>
      <c r="S36" s="158"/>
      <c r="T36" s="159" t="str">
        <f>IF(入力欄!$F23="","",入力欄!$F23)</f>
        <v/>
      </c>
      <c r="U36" s="160"/>
      <c r="V36" s="42" t="str">
        <f>IF(入力欄!$D23="","",入力欄!$D23)</f>
        <v/>
      </c>
      <c r="X36" s="38">
        <v>14</v>
      </c>
      <c r="Y36" s="157" t="str">
        <f>IF(入力欄!$B23="","",入力欄!$B23)</f>
        <v/>
      </c>
      <c r="Z36" s="158"/>
      <c r="AA36" s="158"/>
      <c r="AB36" s="158"/>
      <c r="AC36" s="158"/>
      <c r="AD36" s="158"/>
      <c r="AE36" s="159" t="str">
        <f>IF(入力欄!$F23="","",入力欄!$F23)</f>
        <v/>
      </c>
      <c r="AF36" s="160"/>
      <c r="AG36" s="42" t="str">
        <f>IF(入力欄!$D23="","",入力欄!$D23)</f>
        <v/>
      </c>
    </row>
    <row r="37" spans="2:33" ht="24" customHeight="1" thickBot="1" x14ac:dyDescent="0.45">
      <c r="B37" s="38">
        <v>15</v>
      </c>
      <c r="C37" s="161" t="str">
        <f>IF(入力欄!$B24="","",入力欄!$B24)</f>
        <v/>
      </c>
      <c r="D37" s="156"/>
      <c r="E37" s="156"/>
      <c r="F37" s="156"/>
      <c r="G37" s="156"/>
      <c r="H37" s="156"/>
      <c r="I37" s="162" t="str">
        <f>IF(入力欄!$F24="","",入力欄!$F24)</f>
        <v/>
      </c>
      <c r="J37" s="163"/>
      <c r="K37" s="42" t="str">
        <f>IF(入力欄!$D24="","",入力欄!$D24)</f>
        <v/>
      </c>
      <c r="M37" s="38">
        <v>15</v>
      </c>
      <c r="N37" s="161" t="str">
        <f>IF(入力欄!$B24="","",入力欄!$B24)</f>
        <v/>
      </c>
      <c r="O37" s="156"/>
      <c r="P37" s="156"/>
      <c r="Q37" s="156"/>
      <c r="R37" s="156"/>
      <c r="S37" s="156"/>
      <c r="T37" s="162" t="str">
        <f>IF(入力欄!$F24="","",入力欄!$F24)</f>
        <v/>
      </c>
      <c r="U37" s="163"/>
      <c r="V37" s="42" t="str">
        <f>IF(入力欄!$D24="","",入力欄!$D24)</f>
        <v/>
      </c>
      <c r="X37" s="38">
        <v>15</v>
      </c>
      <c r="Y37" s="161" t="str">
        <f>IF(入力欄!$B24="","",入力欄!$B24)</f>
        <v/>
      </c>
      <c r="Z37" s="156"/>
      <c r="AA37" s="156"/>
      <c r="AB37" s="156"/>
      <c r="AC37" s="156"/>
      <c r="AD37" s="156"/>
      <c r="AE37" s="162" t="str">
        <f>IF(入力欄!$F24="","",入力欄!$F24)</f>
        <v/>
      </c>
      <c r="AF37" s="163"/>
      <c r="AG37" s="42" t="str">
        <f>IF(入力欄!$D24="","",入力欄!$D24)</f>
        <v/>
      </c>
    </row>
    <row r="38" spans="2:33" ht="24" customHeight="1" thickTop="1" x14ac:dyDescent="0.4">
      <c r="B38" s="164" t="s">
        <v>62</v>
      </c>
      <c r="C38" s="165"/>
      <c r="D38" s="165"/>
      <c r="E38" s="166" t="str">
        <f>IF(入力欄!$B5="","",入力欄!$B5)</f>
        <v/>
      </c>
      <c r="F38" s="166"/>
      <c r="G38" s="166"/>
      <c r="H38" s="166"/>
      <c r="I38" s="166"/>
      <c r="J38" s="166"/>
      <c r="K38" s="39"/>
      <c r="M38" s="164" t="s">
        <v>62</v>
      </c>
      <c r="N38" s="165"/>
      <c r="O38" s="165"/>
      <c r="P38" s="166" t="str">
        <f>IF(入力欄!$B5="","",入力欄!$B5)</f>
        <v/>
      </c>
      <c r="Q38" s="166"/>
      <c r="R38" s="166"/>
      <c r="S38" s="166"/>
      <c r="T38" s="166"/>
      <c r="U38" s="166"/>
      <c r="V38" s="39"/>
      <c r="X38" s="164" t="s">
        <v>62</v>
      </c>
      <c r="Y38" s="165"/>
      <c r="Z38" s="165"/>
      <c r="AA38" s="166" t="str">
        <f>IF(入力欄!$B5="","",入力欄!$B5)</f>
        <v/>
      </c>
      <c r="AB38" s="166"/>
      <c r="AC38" s="166"/>
      <c r="AD38" s="166"/>
      <c r="AE38" s="166"/>
      <c r="AF38" s="166"/>
      <c r="AG38" s="39"/>
    </row>
    <row r="39" spans="2:33" ht="24" customHeight="1" thickBot="1" x14ac:dyDescent="0.45">
      <c r="B39" s="154" t="s">
        <v>63</v>
      </c>
      <c r="C39" s="155"/>
      <c r="D39" s="155"/>
      <c r="E39" s="156" t="str">
        <f>IF(入力欄!$B6="","",入力欄!$B6)</f>
        <v/>
      </c>
      <c r="F39" s="156"/>
      <c r="G39" s="156"/>
      <c r="H39" s="156"/>
      <c r="I39" s="156"/>
      <c r="J39" s="156"/>
      <c r="K39" s="40"/>
      <c r="M39" s="154" t="s">
        <v>63</v>
      </c>
      <c r="N39" s="155"/>
      <c r="O39" s="155"/>
      <c r="P39" s="156" t="str">
        <f>IF(入力欄!$B6="","",入力欄!$B6)</f>
        <v/>
      </c>
      <c r="Q39" s="156"/>
      <c r="R39" s="156"/>
      <c r="S39" s="156"/>
      <c r="T39" s="156"/>
      <c r="U39" s="156"/>
      <c r="V39" s="40"/>
      <c r="X39" s="154" t="s">
        <v>63</v>
      </c>
      <c r="Y39" s="155"/>
      <c r="Z39" s="155"/>
      <c r="AA39" s="156" t="str">
        <f>IF(入力欄!$B6="","",入力欄!$B6)</f>
        <v/>
      </c>
      <c r="AB39" s="156"/>
      <c r="AC39" s="156"/>
      <c r="AD39" s="156"/>
      <c r="AE39" s="156"/>
      <c r="AF39" s="156"/>
      <c r="AG39" s="40"/>
    </row>
    <row r="40" spans="2:33" ht="3.75" customHeight="1" thickTop="1" thickBot="1" x14ac:dyDescent="0.45"/>
    <row r="41" spans="2:33" ht="24" customHeight="1" thickTop="1" thickBot="1" x14ac:dyDescent="0.45">
      <c r="B41" s="167" t="s">
        <v>64</v>
      </c>
      <c r="C41" s="168"/>
      <c r="D41" s="168"/>
      <c r="E41" s="168"/>
      <c r="F41" s="168"/>
      <c r="G41" s="168"/>
      <c r="H41" s="168"/>
      <c r="I41" s="168"/>
      <c r="J41" s="169"/>
      <c r="K41" s="36" t="s">
        <v>61</v>
      </c>
      <c r="M41" s="167" t="s">
        <v>64</v>
      </c>
      <c r="N41" s="168"/>
      <c r="O41" s="168"/>
      <c r="P41" s="168"/>
      <c r="Q41" s="168"/>
      <c r="R41" s="168"/>
      <c r="S41" s="168"/>
      <c r="T41" s="168"/>
      <c r="U41" s="169"/>
      <c r="V41" s="36" t="s">
        <v>61</v>
      </c>
      <c r="X41" s="167" t="s">
        <v>64</v>
      </c>
      <c r="Y41" s="168"/>
      <c r="Z41" s="168"/>
      <c r="AA41" s="168"/>
      <c r="AB41" s="168"/>
      <c r="AC41" s="168"/>
      <c r="AD41" s="168"/>
      <c r="AE41" s="168"/>
      <c r="AF41" s="169"/>
      <c r="AG41" s="36" t="s">
        <v>61</v>
      </c>
    </row>
    <row r="42" spans="2:33" ht="24" customHeight="1" x14ac:dyDescent="0.4">
      <c r="B42" s="37">
        <v>1</v>
      </c>
      <c r="C42" s="170" t="str">
        <f>IF(入力欄!$B10="","",入力欄!$B10)</f>
        <v/>
      </c>
      <c r="D42" s="171"/>
      <c r="E42" s="171"/>
      <c r="F42" s="171"/>
      <c r="G42" s="171"/>
      <c r="H42" s="171"/>
      <c r="I42" s="172" t="str">
        <f>IF(入力欄!$F10="","",入力欄!$F10)</f>
        <v/>
      </c>
      <c r="J42" s="173"/>
      <c r="K42" s="41" t="str">
        <f>IF(入力欄!$D10="","",入力欄!$D10)</f>
        <v/>
      </c>
      <c r="M42" s="37">
        <v>1</v>
      </c>
      <c r="N42" s="170" t="str">
        <f>IF(入力欄!$B10="","",入力欄!$B10)</f>
        <v/>
      </c>
      <c r="O42" s="171"/>
      <c r="P42" s="171"/>
      <c r="Q42" s="171"/>
      <c r="R42" s="171"/>
      <c r="S42" s="171"/>
      <c r="T42" s="172" t="str">
        <f>IF(入力欄!$F10="","",入力欄!$F10)</f>
        <v/>
      </c>
      <c r="U42" s="173"/>
      <c r="V42" s="41" t="str">
        <f>IF(入力欄!$D10="","",入力欄!$D10)</f>
        <v/>
      </c>
      <c r="X42" s="37">
        <v>1</v>
      </c>
      <c r="Y42" s="170" t="str">
        <f>IF(入力欄!$B10="","",入力欄!$B10)</f>
        <v/>
      </c>
      <c r="Z42" s="171"/>
      <c r="AA42" s="171"/>
      <c r="AB42" s="171"/>
      <c r="AC42" s="171"/>
      <c r="AD42" s="171"/>
      <c r="AE42" s="172" t="str">
        <f>IF(入力欄!$F10="","",入力欄!$F10)</f>
        <v/>
      </c>
      <c r="AF42" s="173"/>
      <c r="AG42" s="41" t="str">
        <f>IF(入力欄!$D10="","",入力欄!$D10)</f>
        <v/>
      </c>
    </row>
    <row r="43" spans="2:33" ht="24" customHeight="1" x14ac:dyDescent="0.4">
      <c r="B43" s="38">
        <v>2</v>
      </c>
      <c r="C43" s="157" t="str">
        <f>IF(入力欄!$B11="","",入力欄!$B11)</f>
        <v/>
      </c>
      <c r="D43" s="158"/>
      <c r="E43" s="158"/>
      <c r="F43" s="158"/>
      <c r="G43" s="158"/>
      <c r="H43" s="158"/>
      <c r="I43" s="159" t="str">
        <f>IF(入力欄!$F11="","",入力欄!$F11)</f>
        <v/>
      </c>
      <c r="J43" s="160"/>
      <c r="K43" s="42" t="str">
        <f>IF(入力欄!$D11="","",入力欄!$D11)</f>
        <v/>
      </c>
      <c r="M43" s="38">
        <v>2</v>
      </c>
      <c r="N43" s="157" t="str">
        <f>IF(入力欄!$B11="","",入力欄!$B11)</f>
        <v/>
      </c>
      <c r="O43" s="158"/>
      <c r="P43" s="158"/>
      <c r="Q43" s="158"/>
      <c r="R43" s="158"/>
      <c r="S43" s="158"/>
      <c r="T43" s="159" t="str">
        <f>IF(入力欄!$F11="","",入力欄!$F11)</f>
        <v/>
      </c>
      <c r="U43" s="160"/>
      <c r="V43" s="42" t="str">
        <f>IF(入力欄!$D11="","",入力欄!$D11)</f>
        <v/>
      </c>
      <c r="X43" s="38">
        <v>2</v>
      </c>
      <c r="Y43" s="157" t="str">
        <f>IF(入力欄!$B11="","",入力欄!$B11)</f>
        <v/>
      </c>
      <c r="Z43" s="158"/>
      <c r="AA43" s="158"/>
      <c r="AB43" s="158"/>
      <c r="AC43" s="158"/>
      <c r="AD43" s="158"/>
      <c r="AE43" s="159" t="str">
        <f>IF(入力欄!$F11="","",入力欄!$F11)</f>
        <v/>
      </c>
      <c r="AF43" s="160"/>
      <c r="AG43" s="42" t="str">
        <f>IF(入力欄!$D11="","",入力欄!$D11)</f>
        <v/>
      </c>
    </row>
    <row r="44" spans="2:33" ht="24" customHeight="1" x14ac:dyDescent="0.4">
      <c r="B44" s="38">
        <v>3</v>
      </c>
      <c r="C44" s="157" t="str">
        <f>IF(入力欄!$B12="","",入力欄!$B12)</f>
        <v/>
      </c>
      <c r="D44" s="158"/>
      <c r="E44" s="158"/>
      <c r="F44" s="158"/>
      <c r="G44" s="158"/>
      <c r="H44" s="158"/>
      <c r="I44" s="159" t="str">
        <f>IF(入力欄!$F12="","",入力欄!$F12)</f>
        <v/>
      </c>
      <c r="J44" s="160"/>
      <c r="K44" s="42" t="str">
        <f>IF(入力欄!$D12="","",入力欄!$D12)</f>
        <v/>
      </c>
      <c r="M44" s="38">
        <v>3</v>
      </c>
      <c r="N44" s="157" t="str">
        <f>IF(入力欄!$B12="","",入力欄!$B12)</f>
        <v/>
      </c>
      <c r="O44" s="158"/>
      <c r="P44" s="158"/>
      <c r="Q44" s="158"/>
      <c r="R44" s="158"/>
      <c r="S44" s="158"/>
      <c r="T44" s="159" t="str">
        <f>IF(入力欄!$F12="","",入力欄!$F12)</f>
        <v/>
      </c>
      <c r="U44" s="160"/>
      <c r="V44" s="42" t="str">
        <f>IF(入力欄!$D12="","",入力欄!$D12)</f>
        <v/>
      </c>
      <c r="X44" s="38">
        <v>3</v>
      </c>
      <c r="Y44" s="157" t="str">
        <f>IF(入力欄!$B12="","",入力欄!$B12)</f>
        <v/>
      </c>
      <c r="Z44" s="158"/>
      <c r="AA44" s="158"/>
      <c r="AB44" s="158"/>
      <c r="AC44" s="158"/>
      <c r="AD44" s="158"/>
      <c r="AE44" s="159" t="str">
        <f>IF(入力欄!$F12="","",入力欄!$F12)</f>
        <v/>
      </c>
      <c r="AF44" s="160"/>
      <c r="AG44" s="42" t="str">
        <f>IF(入力欄!$D12="","",入力欄!$D12)</f>
        <v/>
      </c>
    </row>
    <row r="45" spans="2:33" ht="24" customHeight="1" x14ac:dyDescent="0.4">
      <c r="B45" s="38">
        <v>4</v>
      </c>
      <c r="C45" s="157" t="str">
        <f>IF(入力欄!$B13="","",入力欄!$B13)</f>
        <v/>
      </c>
      <c r="D45" s="158"/>
      <c r="E45" s="158"/>
      <c r="F45" s="158"/>
      <c r="G45" s="158"/>
      <c r="H45" s="158"/>
      <c r="I45" s="159" t="str">
        <f>IF(入力欄!$F13="","",入力欄!$F13)</f>
        <v/>
      </c>
      <c r="J45" s="160"/>
      <c r="K45" s="42" t="str">
        <f>IF(入力欄!$D13="","",入力欄!$D13)</f>
        <v/>
      </c>
      <c r="M45" s="38">
        <v>4</v>
      </c>
      <c r="N45" s="157" t="str">
        <f>IF(入力欄!$B13="","",入力欄!$B13)</f>
        <v/>
      </c>
      <c r="O45" s="158"/>
      <c r="P45" s="158"/>
      <c r="Q45" s="158"/>
      <c r="R45" s="158"/>
      <c r="S45" s="158"/>
      <c r="T45" s="159" t="str">
        <f>IF(入力欄!$F13="","",入力欄!$F13)</f>
        <v/>
      </c>
      <c r="U45" s="160"/>
      <c r="V45" s="42" t="str">
        <f>IF(入力欄!$D13="","",入力欄!$D13)</f>
        <v/>
      </c>
      <c r="X45" s="38">
        <v>4</v>
      </c>
      <c r="Y45" s="157" t="str">
        <f>IF(入力欄!$B13="","",入力欄!$B13)</f>
        <v/>
      </c>
      <c r="Z45" s="158"/>
      <c r="AA45" s="158"/>
      <c r="AB45" s="158"/>
      <c r="AC45" s="158"/>
      <c r="AD45" s="158"/>
      <c r="AE45" s="159" t="str">
        <f>IF(入力欄!$F13="","",入力欄!$F13)</f>
        <v/>
      </c>
      <c r="AF45" s="160"/>
      <c r="AG45" s="42" t="str">
        <f>IF(入力欄!$D13="","",入力欄!$D13)</f>
        <v/>
      </c>
    </row>
    <row r="46" spans="2:33" ht="24" customHeight="1" x14ac:dyDescent="0.4">
      <c r="B46" s="38">
        <v>5</v>
      </c>
      <c r="C46" s="157" t="str">
        <f>IF(入力欄!$B14="","",入力欄!$B14)</f>
        <v/>
      </c>
      <c r="D46" s="158"/>
      <c r="E46" s="158"/>
      <c r="F46" s="158"/>
      <c r="G46" s="158"/>
      <c r="H46" s="158"/>
      <c r="I46" s="159" t="str">
        <f>IF(入力欄!$F14="","",入力欄!$F14)</f>
        <v/>
      </c>
      <c r="J46" s="160"/>
      <c r="K46" s="42" t="str">
        <f>IF(入力欄!$D14="","",入力欄!$D14)</f>
        <v/>
      </c>
      <c r="M46" s="38">
        <v>5</v>
      </c>
      <c r="N46" s="157" t="str">
        <f>IF(入力欄!$B14="","",入力欄!$B14)</f>
        <v/>
      </c>
      <c r="O46" s="158"/>
      <c r="P46" s="158"/>
      <c r="Q46" s="158"/>
      <c r="R46" s="158"/>
      <c r="S46" s="158"/>
      <c r="T46" s="159" t="str">
        <f>IF(入力欄!$F14="","",入力欄!$F14)</f>
        <v/>
      </c>
      <c r="U46" s="160"/>
      <c r="V46" s="42" t="str">
        <f>IF(入力欄!$D14="","",入力欄!$D14)</f>
        <v/>
      </c>
      <c r="X46" s="38">
        <v>5</v>
      </c>
      <c r="Y46" s="157" t="str">
        <f>IF(入力欄!$B14="","",入力欄!$B14)</f>
        <v/>
      </c>
      <c r="Z46" s="158"/>
      <c r="AA46" s="158"/>
      <c r="AB46" s="158"/>
      <c r="AC46" s="158"/>
      <c r="AD46" s="158"/>
      <c r="AE46" s="159" t="str">
        <f>IF(入力欄!$F14="","",入力欄!$F14)</f>
        <v/>
      </c>
      <c r="AF46" s="160"/>
      <c r="AG46" s="42" t="str">
        <f>IF(入力欄!$D14="","",入力欄!$D14)</f>
        <v/>
      </c>
    </row>
    <row r="47" spans="2:33" ht="24" customHeight="1" x14ac:dyDescent="0.4">
      <c r="B47" s="38">
        <v>6</v>
      </c>
      <c r="C47" s="157" t="str">
        <f>IF(入力欄!$B15="","",入力欄!$B15)</f>
        <v/>
      </c>
      <c r="D47" s="158"/>
      <c r="E47" s="158"/>
      <c r="F47" s="158"/>
      <c r="G47" s="158"/>
      <c r="H47" s="158"/>
      <c r="I47" s="159" t="str">
        <f>IF(入力欄!$F15="","",入力欄!$F15)</f>
        <v/>
      </c>
      <c r="J47" s="160"/>
      <c r="K47" s="42" t="str">
        <f>IF(入力欄!$D15="","",入力欄!$D15)</f>
        <v/>
      </c>
      <c r="M47" s="38">
        <v>6</v>
      </c>
      <c r="N47" s="157" t="str">
        <f>IF(入力欄!$B15="","",入力欄!$B15)</f>
        <v/>
      </c>
      <c r="O47" s="158"/>
      <c r="P47" s="158"/>
      <c r="Q47" s="158"/>
      <c r="R47" s="158"/>
      <c r="S47" s="158"/>
      <c r="T47" s="159" t="str">
        <f>IF(入力欄!$F15="","",入力欄!$F15)</f>
        <v/>
      </c>
      <c r="U47" s="160"/>
      <c r="V47" s="42" t="str">
        <f>IF(入力欄!$D15="","",入力欄!$D15)</f>
        <v/>
      </c>
      <c r="X47" s="38">
        <v>6</v>
      </c>
      <c r="Y47" s="157" t="str">
        <f>IF(入力欄!$B15="","",入力欄!$B15)</f>
        <v/>
      </c>
      <c r="Z47" s="158"/>
      <c r="AA47" s="158"/>
      <c r="AB47" s="158"/>
      <c r="AC47" s="158"/>
      <c r="AD47" s="158"/>
      <c r="AE47" s="159" t="str">
        <f>IF(入力欄!$F15="","",入力欄!$F15)</f>
        <v/>
      </c>
      <c r="AF47" s="160"/>
      <c r="AG47" s="42" t="str">
        <f>IF(入力欄!$D15="","",入力欄!$D15)</f>
        <v/>
      </c>
    </row>
    <row r="48" spans="2:33" ht="24" customHeight="1" x14ac:dyDescent="0.4">
      <c r="B48" s="38">
        <v>7</v>
      </c>
      <c r="C48" s="157" t="str">
        <f>IF(入力欄!$B16="","",入力欄!$B16)</f>
        <v/>
      </c>
      <c r="D48" s="158"/>
      <c r="E48" s="158"/>
      <c r="F48" s="158"/>
      <c r="G48" s="158"/>
      <c r="H48" s="158"/>
      <c r="I48" s="159" t="str">
        <f>IF(入力欄!$F16="","",入力欄!$F16)</f>
        <v/>
      </c>
      <c r="J48" s="160"/>
      <c r="K48" s="42" t="str">
        <f>IF(入力欄!$D16="","",入力欄!$D16)</f>
        <v/>
      </c>
      <c r="M48" s="38">
        <v>7</v>
      </c>
      <c r="N48" s="157" t="str">
        <f>IF(入力欄!$B16="","",入力欄!$B16)</f>
        <v/>
      </c>
      <c r="O48" s="158"/>
      <c r="P48" s="158"/>
      <c r="Q48" s="158"/>
      <c r="R48" s="158"/>
      <c r="S48" s="158"/>
      <c r="T48" s="159" t="str">
        <f>IF(入力欄!$F16="","",入力欄!$F16)</f>
        <v/>
      </c>
      <c r="U48" s="160"/>
      <c r="V48" s="42" t="str">
        <f>IF(入力欄!$D16="","",入力欄!$D16)</f>
        <v/>
      </c>
      <c r="X48" s="38">
        <v>7</v>
      </c>
      <c r="Y48" s="157" t="str">
        <f>IF(入力欄!$B16="","",入力欄!$B16)</f>
        <v/>
      </c>
      <c r="Z48" s="158"/>
      <c r="AA48" s="158"/>
      <c r="AB48" s="158"/>
      <c r="AC48" s="158"/>
      <c r="AD48" s="158"/>
      <c r="AE48" s="159" t="str">
        <f>IF(入力欄!$F16="","",入力欄!$F16)</f>
        <v/>
      </c>
      <c r="AF48" s="160"/>
      <c r="AG48" s="42" t="str">
        <f>IF(入力欄!$D16="","",入力欄!$D16)</f>
        <v/>
      </c>
    </row>
    <row r="49" spans="2:33" ht="24" customHeight="1" x14ac:dyDescent="0.4">
      <c r="B49" s="38">
        <v>8</v>
      </c>
      <c r="C49" s="157" t="str">
        <f>IF(入力欄!$B17="","",入力欄!$B17)</f>
        <v/>
      </c>
      <c r="D49" s="158"/>
      <c r="E49" s="158"/>
      <c r="F49" s="158"/>
      <c r="G49" s="158"/>
      <c r="H49" s="158"/>
      <c r="I49" s="159" t="str">
        <f>IF(入力欄!$F17="","",入力欄!$F17)</f>
        <v/>
      </c>
      <c r="J49" s="160"/>
      <c r="K49" s="42" t="str">
        <f>IF(入力欄!$D17="","",入力欄!$D17)</f>
        <v/>
      </c>
      <c r="M49" s="38">
        <v>8</v>
      </c>
      <c r="N49" s="157" t="str">
        <f>IF(入力欄!$B17="","",入力欄!$B17)</f>
        <v/>
      </c>
      <c r="O49" s="158"/>
      <c r="P49" s="158"/>
      <c r="Q49" s="158"/>
      <c r="R49" s="158"/>
      <c r="S49" s="158"/>
      <c r="T49" s="159" t="str">
        <f>IF(入力欄!$F17="","",入力欄!$F17)</f>
        <v/>
      </c>
      <c r="U49" s="160"/>
      <c r="V49" s="42" t="str">
        <f>IF(入力欄!$D17="","",入力欄!$D17)</f>
        <v/>
      </c>
      <c r="X49" s="38">
        <v>8</v>
      </c>
      <c r="Y49" s="157" t="str">
        <f>IF(入力欄!$B17="","",入力欄!$B17)</f>
        <v/>
      </c>
      <c r="Z49" s="158"/>
      <c r="AA49" s="158"/>
      <c r="AB49" s="158"/>
      <c r="AC49" s="158"/>
      <c r="AD49" s="158"/>
      <c r="AE49" s="159" t="str">
        <f>IF(入力欄!$F17="","",入力欄!$F17)</f>
        <v/>
      </c>
      <c r="AF49" s="160"/>
      <c r="AG49" s="42" t="str">
        <f>IF(入力欄!$D17="","",入力欄!$D17)</f>
        <v/>
      </c>
    </row>
    <row r="50" spans="2:33" ht="24" customHeight="1" x14ac:dyDescent="0.4">
      <c r="B50" s="38">
        <v>9</v>
      </c>
      <c r="C50" s="157" t="str">
        <f>IF(入力欄!$B18="","",入力欄!$B18)</f>
        <v/>
      </c>
      <c r="D50" s="158"/>
      <c r="E50" s="158"/>
      <c r="F50" s="158"/>
      <c r="G50" s="158"/>
      <c r="H50" s="158"/>
      <c r="I50" s="159" t="str">
        <f>IF(入力欄!$F18="","",入力欄!$F18)</f>
        <v/>
      </c>
      <c r="J50" s="160"/>
      <c r="K50" s="42" t="str">
        <f>IF(入力欄!$D18="","",入力欄!$D18)</f>
        <v/>
      </c>
      <c r="M50" s="38">
        <v>9</v>
      </c>
      <c r="N50" s="157" t="str">
        <f>IF(入力欄!$B18="","",入力欄!$B18)</f>
        <v/>
      </c>
      <c r="O50" s="158"/>
      <c r="P50" s="158"/>
      <c r="Q50" s="158"/>
      <c r="R50" s="158"/>
      <c r="S50" s="158"/>
      <c r="T50" s="159" t="str">
        <f>IF(入力欄!$F18="","",入力欄!$F18)</f>
        <v/>
      </c>
      <c r="U50" s="160"/>
      <c r="V50" s="42" t="str">
        <f>IF(入力欄!$D18="","",入力欄!$D18)</f>
        <v/>
      </c>
      <c r="X50" s="38">
        <v>9</v>
      </c>
      <c r="Y50" s="157" t="str">
        <f>IF(入力欄!$B18="","",入力欄!$B18)</f>
        <v/>
      </c>
      <c r="Z50" s="158"/>
      <c r="AA50" s="158"/>
      <c r="AB50" s="158"/>
      <c r="AC50" s="158"/>
      <c r="AD50" s="158"/>
      <c r="AE50" s="159" t="str">
        <f>IF(入力欄!$F18="","",入力欄!$F18)</f>
        <v/>
      </c>
      <c r="AF50" s="160"/>
      <c r="AG50" s="42" t="str">
        <f>IF(入力欄!$D18="","",入力欄!$D18)</f>
        <v/>
      </c>
    </row>
    <row r="51" spans="2:33" ht="24" customHeight="1" x14ac:dyDescent="0.4">
      <c r="B51" s="38">
        <v>10</v>
      </c>
      <c r="C51" s="157" t="str">
        <f>IF(入力欄!$B19="","",入力欄!$B19)</f>
        <v/>
      </c>
      <c r="D51" s="158"/>
      <c r="E51" s="158"/>
      <c r="F51" s="158"/>
      <c r="G51" s="158"/>
      <c r="H51" s="158"/>
      <c r="I51" s="159" t="str">
        <f>IF(入力欄!$F19="","",入力欄!$F19)</f>
        <v/>
      </c>
      <c r="J51" s="160"/>
      <c r="K51" s="42" t="str">
        <f>IF(入力欄!$D19="","",入力欄!$D19)</f>
        <v/>
      </c>
      <c r="M51" s="38">
        <v>10</v>
      </c>
      <c r="N51" s="157" t="str">
        <f>IF(入力欄!$B19="","",入力欄!$B19)</f>
        <v/>
      </c>
      <c r="O51" s="158"/>
      <c r="P51" s="158"/>
      <c r="Q51" s="158"/>
      <c r="R51" s="158"/>
      <c r="S51" s="158"/>
      <c r="T51" s="159" t="str">
        <f>IF(入力欄!$F19="","",入力欄!$F19)</f>
        <v/>
      </c>
      <c r="U51" s="160"/>
      <c r="V51" s="42" t="str">
        <f>IF(入力欄!$D19="","",入力欄!$D19)</f>
        <v/>
      </c>
      <c r="X51" s="38">
        <v>10</v>
      </c>
      <c r="Y51" s="157" t="str">
        <f>IF(入力欄!$B19="","",入力欄!$B19)</f>
        <v/>
      </c>
      <c r="Z51" s="158"/>
      <c r="AA51" s="158"/>
      <c r="AB51" s="158"/>
      <c r="AC51" s="158"/>
      <c r="AD51" s="158"/>
      <c r="AE51" s="159" t="str">
        <f>IF(入力欄!$F19="","",入力欄!$F19)</f>
        <v/>
      </c>
      <c r="AF51" s="160"/>
      <c r="AG51" s="42" t="str">
        <f>IF(入力欄!$D19="","",入力欄!$D19)</f>
        <v/>
      </c>
    </row>
    <row r="52" spans="2:33" ht="24" customHeight="1" x14ac:dyDescent="0.4">
      <c r="B52" s="38">
        <v>11</v>
      </c>
      <c r="C52" s="157" t="str">
        <f>IF(入力欄!$B20="","",入力欄!$B20)</f>
        <v/>
      </c>
      <c r="D52" s="158"/>
      <c r="E52" s="158"/>
      <c r="F52" s="158"/>
      <c r="G52" s="158"/>
      <c r="H52" s="158"/>
      <c r="I52" s="159" t="str">
        <f>IF(入力欄!$F20="","",入力欄!$F20)</f>
        <v/>
      </c>
      <c r="J52" s="160"/>
      <c r="K52" s="42" t="str">
        <f>IF(入力欄!$D20="","",入力欄!$D20)</f>
        <v/>
      </c>
      <c r="M52" s="38">
        <v>11</v>
      </c>
      <c r="N52" s="157" t="str">
        <f>IF(入力欄!$B20="","",入力欄!$B20)</f>
        <v/>
      </c>
      <c r="O52" s="158"/>
      <c r="P52" s="158"/>
      <c r="Q52" s="158"/>
      <c r="R52" s="158"/>
      <c r="S52" s="158"/>
      <c r="T52" s="159" t="str">
        <f>IF(入力欄!$F20="","",入力欄!$F20)</f>
        <v/>
      </c>
      <c r="U52" s="160"/>
      <c r="V52" s="42" t="str">
        <f>IF(入力欄!$D20="","",入力欄!$D20)</f>
        <v/>
      </c>
      <c r="X52" s="38">
        <v>11</v>
      </c>
      <c r="Y52" s="157" t="str">
        <f>IF(入力欄!$B20="","",入力欄!$B20)</f>
        <v/>
      </c>
      <c r="Z52" s="158"/>
      <c r="AA52" s="158"/>
      <c r="AB52" s="158"/>
      <c r="AC52" s="158"/>
      <c r="AD52" s="158"/>
      <c r="AE52" s="159" t="str">
        <f>IF(入力欄!$F20="","",入力欄!$F20)</f>
        <v/>
      </c>
      <c r="AF52" s="160"/>
      <c r="AG52" s="42" t="str">
        <f>IF(入力欄!$D20="","",入力欄!$D20)</f>
        <v/>
      </c>
    </row>
    <row r="53" spans="2:33" ht="24" customHeight="1" x14ac:dyDescent="0.4">
      <c r="B53" s="38">
        <v>12</v>
      </c>
      <c r="C53" s="157" t="str">
        <f>IF(入力欄!$B21="","",入力欄!$B21)</f>
        <v/>
      </c>
      <c r="D53" s="158"/>
      <c r="E53" s="158"/>
      <c r="F53" s="158"/>
      <c r="G53" s="158"/>
      <c r="H53" s="158"/>
      <c r="I53" s="159" t="str">
        <f>IF(入力欄!$F21="","",入力欄!$F21)</f>
        <v/>
      </c>
      <c r="J53" s="160"/>
      <c r="K53" s="42" t="str">
        <f>IF(入力欄!$D21="","",入力欄!$D21)</f>
        <v/>
      </c>
      <c r="M53" s="38">
        <v>12</v>
      </c>
      <c r="N53" s="157" t="str">
        <f>IF(入力欄!$B21="","",入力欄!$B21)</f>
        <v/>
      </c>
      <c r="O53" s="158"/>
      <c r="P53" s="158"/>
      <c r="Q53" s="158"/>
      <c r="R53" s="158"/>
      <c r="S53" s="158"/>
      <c r="T53" s="159" t="str">
        <f>IF(入力欄!$F21="","",入力欄!$F21)</f>
        <v/>
      </c>
      <c r="U53" s="160"/>
      <c r="V53" s="42" t="str">
        <f>IF(入力欄!$D21="","",入力欄!$D21)</f>
        <v/>
      </c>
      <c r="X53" s="38">
        <v>12</v>
      </c>
      <c r="Y53" s="157" t="str">
        <f>IF(入力欄!$B21="","",入力欄!$B21)</f>
        <v/>
      </c>
      <c r="Z53" s="158"/>
      <c r="AA53" s="158"/>
      <c r="AB53" s="158"/>
      <c r="AC53" s="158"/>
      <c r="AD53" s="158"/>
      <c r="AE53" s="159" t="str">
        <f>IF(入力欄!$F21="","",入力欄!$F21)</f>
        <v/>
      </c>
      <c r="AF53" s="160"/>
      <c r="AG53" s="42" t="str">
        <f>IF(入力欄!$D21="","",入力欄!$D21)</f>
        <v/>
      </c>
    </row>
    <row r="54" spans="2:33" ht="24" customHeight="1" x14ac:dyDescent="0.4">
      <c r="B54" s="38">
        <v>13</v>
      </c>
      <c r="C54" s="157" t="str">
        <f>IF(入力欄!$B22="","",入力欄!$B22)</f>
        <v/>
      </c>
      <c r="D54" s="158"/>
      <c r="E54" s="158"/>
      <c r="F54" s="158"/>
      <c r="G54" s="158"/>
      <c r="H54" s="158"/>
      <c r="I54" s="159" t="str">
        <f>IF(入力欄!$F22="","",入力欄!$F22)</f>
        <v/>
      </c>
      <c r="J54" s="160"/>
      <c r="K54" s="42" t="str">
        <f>IF(入力欄!$D22="","",入力欄!$D22)</f>
        <v/>
      </c>
      <c r="M54" s="38">
        <v>13</v>
      </c>
      <c r="N54" s="157" t="str">
        <f>IF(入力欄!$B22="","",入力欄!$B22)</f>
        <v/>
      </c>
      <c r="O54" s="158"/>
      <c r="P54" s="158"/>
      <c r="Q54" s="158"/>
      <c r="R54" s="158"/>
      <c r="S54" s="158"/>
      <c r="T54" s="159" t="str">
        <f>IF(入力欄!$F22="","",入力欄!$F22)</f>
        <v/>
      </c>
      <c r="U54" s="160"/>
      <c r="V54" s="42" t="str">
        <f>IF(入力欄!$D22="","",入力欄!$D22)</f>
        <v/>
      </c>
      <c r="X54" s="38">
        <v>13</v>
      </c>
      <c r="Y54" s="157" t="str">
        <f>IF(入力欄!$B22="","",入力欄!$B22)</f>
        <v/>
      </c>
      <c r="Z54" s="158"/>
      <c r="AA54" s="158"/>
      <c r="AB54" s="158"/>
      <c r="AC54" s="158"/>
      <c r="AD54" s="158"/>
      <c r="AE54" s="159" t="str">
        <f>IF(入力欄!$F22="","",入力欄!$F22)</f>
        <v/>
      </c>
      <c r="AF54" s="160"/>
      <c r="AG54" s="42" t="str">
        <f>IF(入力欄!$D22="","",入力欄!$D22)</f>
        <v/>
      </c>
    </row>
    <row r="55" spans="2:33" ht="24" customHeight="1" x14ac:dyDescent="0.4">
      <c r="B55" s="38">
        <v>14</v>
      </c>
      <c r="C55" s="157" t="str">
        <f>IF(入力欄!$B23="","",入力欄!$B23)</f>
        <v/>
      </c>
      <c r="D55" s="158"/>
      <c r="E55" s="158"/>
      <c r="F55" s="158"/>
      <c r="G55" s="158"/>
      <c r="H55" s="158"/>
      <c r="I55" s="159" t="str">
        <f>IF(入力欄!$F23="","",入力欄!$F23)</f>
        <v/>
      </c>
      <c r="J55" s="160"/>
      <c r="K55" s="42" t="str">
        <f>IF(入力欄!$D23="","",入力欄!$D23)</f>
        <v/>
      </c>
      <c r="M55" s="38">
        <v>14</v>
      </c>
      <c r="N55" s="157" t="str">
        <f>IF(入力欄!$B23="","",入力欄!$B23)</f>
        <v/>
      </c>
      <c r="O55" s="158"/>
      <c r="P55" s="158"/>
      <c r="Q55" s="158"/>
      <c r="R55" s="158"/>
      <c r="S55" s="158"/>
      <c r="T55" s="159" t="str">
        <f>IF(入力欄!$F23="","",入力欄!$F23)</f>
        <v/>
      </c>
      <c r="U55" s="160"/>
      <c r="V55" s="42" t="str">
        <f>IF(入力欄!$D23="","",入力欄!$D23)</f>
        <v/>
      </c>
      <c r="X55" s="38">
        <v>14</v>
      </c>
      <c r="Y55" s="157" t="str">
        <f>IF(入力欄!$B23="","",入力欄!$B23)</f>
        <v/>
      </c>
      <c r="Z55" s="158"/>
      <c r="AA55" s="158"/>
      <c r="AB55" s="158"/>
      <c r="AC55" s="158"/>
      <c r="AD55" s="158"/>
      <c r="AE55" s="159" t="str">
        <f>IF(入力欄!$F23="","",入力欄!$F23)</f>
        <v/>
      </c>
      <c r="AF55" s="160"/>
      <c r="AG55" s="42" t="str">
        <f>IF(入力欄!$D23="","",入力欄!$D23)</f>
        <v/>
      </c>
    </row>
    <row r="56" spans="2:33" ht="24" customHeight="1" thickBot="1" x14ac:dyDescent="0.45">
      <c r="B56" s="38">
        <v>15</v>
      </c>
      <c r="C56" s="161" t="str">
        <f>IF(入力欄!$B24="","",入力欄!$B24)</f>
        <v/>
      </c>
      <c r="D56" s="156"/>
      <c r="E56" s="156"/>
      <c r="F56" s="156"/>
      <c r="G56" s="156"/>
      <c r="H56" s="156"/>
      <c r="I56" s="162" t="str">
        <f>IF(入力欄!$F24="","",入力欄!$F24)</f>
        <v/>
      </c>
      <c r="J56" s="163"/>
      <c r="K56" s="42" t="str">
        <f>IF(入力欄!$D24="","",入力欄!$D24)</f>
        <v/>
      </c>
      <c r="M56" s="38">
        <v>15</v>
      </c>
      <c r="N56" s="161" t="str">
        <f>IF(入力欄!$B24="","",入力欄!$B24)</f>
        <v/>
      </c>
      <c r="O56" s="156"/>
      <c r="P56" s="156"/>
      <c r="Q56" s="156"/>
      <c r="R56" s="156"/>
      <c r="S56" s="156"/>
      <c r="T56" s="162" t="str">
        <f>IF(入力欄!$F24="","",入力欄!$F24)</f>
        <v/>
      </c>
      <c r="U56" s="163"/>
      <c r="V56" s="42" t="str">
        <f>IF(入力欄!$D24="","",入力欄!$D24)</f>
        <v/>
      </c>
      <c r="X56" s="38">
        <v>15</v>
      </c>
      <c r="Y56" s="161" t="str">
        <f>IF(入力欄!$B24="","",入力欄!$B24)</f>
        <v/>
      </c>
      <c r="Z56" s="156"/>
      <c r="AA56" s="156"/>
      <c r="AB56" s="156"/>
      <c r="AC56" s="156"/>
      <c r="AD56" s="156"/>
      <c r="AE56" s="162" t="str">
        <f>IF(入力欄!$F24="","",入力欄!$F24)</f>
        <v/>
      </c>
      <c r="AF56" s="163"/>
      <c r="AG56" s="42" t="str">
        <f>IF(入力欄!$D24="","",入力欄!$D24)</f>
        <v/>
      </c>
    </row>
    <row r="57" spans="2:33" ht="24" customHeight="1" thickTop="1" x14ac:dyDescent="0.4">
      <c r="B57" s="164" t="s">
        <v>62</v>
      </c>
      <c r="C57" s="165"/>
      <c r="D57" s="165"/>
      <c r="E57" s="166" t="str">
        <f>IF(入力欄!$B5="","",入力欄!$B5)</f>
        <v/>
      </c>
      <c r="F57" s="166"/>
      <c r="G57" s="166"/>
      <c r="H57" s="166"/>
      <c r="I57" s="166"/>
      <c r="J57" s="166"/>
      <c r="K57" s="39"/>
      <c r="M57" s="164" t="s">
        <v>62</v>
      </c>
      <c r="N57" s="165"/>
      <c r="O57" s="165"/>
      <c r="P57" s="166" t="str">
        <f>IF(入力欄!$B5="","",入力欄!$B5)</f>
        <v/>
      </c>
      <c r="Q57" s="166"/>
      <c r="R57" s="166"/>
      <c r="S57" s="166"/>
      <c r="T57" s="166"/>
      <c r="U57" s="166"/>
      <c r="V57" s="39"/>
      <c r="X57" s="164" t="s">
        <v>62</v>
      </c>
      <c r="Y57" s="165"/>
      <c r="Z57" s="165"/>
      <c r="AA57" s="166" t="str">
        <f>IF(入力欄!$B5="","",入力欄!$B5)</f>
        <v/>
      </c>
      <c r="AB57" s="166"/>
      <c r="AC57" s="166"/>
      <c r="AD57" s="166"/>
      <c r="AE57" s="166"/>
      <c r="AF57" s="166"/>
      <c r="AG57" s="39"/>
    </row>
    <row r="58" spans="2:33" ht="24" customHeight="1" thickBot="1" x14ac:dyDescent="0.45">
      <c r="B58" s="154" t="s">
        <v>63</v>
      </c>
      <c r="C58" s="155"/>
      <c r="D58" s="155"/>
      <c r="E58" s="156" t="str">
        <f>IF(入力欄!$B6="","",入力欄!$B6)</f>
        <v/>
      </c>
      <c r="F58" s="156"/>
      <c r="G58" s="156"/>
      <c r="H58" s="156"/>
      <c r="I58" s="156"/>
      <c r="J58" s="156"/>
      <c r="K58" s="40"/>
      <c r="M58" s="154" t="s">
        <v>63</v>
      </c>
      <c r="N58" s="155"/>
      <c r="O58" s="155"/>
      <c r="P58" s="156" t="str">
        <f>IF(入力欄!$B6="","",入力欄!$B6)</f>
        <v/>
      </c>
      <c r="Q58" s="156"/>
      <c r="R58" s="156"/>
      <c r="S58" s="156"/>
      <c r="T58" s="156"/>
      <c r="U58" s="156"/>
      <c r="V58" s="40"/>
      <c r="X58" s="154" t="s">
        <v>63</v>
      </c>
      <c r="Y58" s="155"/>
      <c r="Z58" s="155"/>
      <c r="AA58" s="156" t="str">
        <f>IF(入力欄!$B6="","",入力欄!$B6)</f>
        <v/>
      </c>
      <c r="AB58" s="156"/>
      <c r="AC58" s="156"/>
      <c r="AD58" s="156"/>
      <c r="AE58" s="156"/>
      <c r="AF58" s="156"/>
      <c r="AG58" s="40"/>
    </row>
    <row r="59" spans="2:33" ht="22.5" customHeight="1" thickTop="1" x14ac:dyDescent="0.4"/>
  </sheetData>
  <sheetProtection sheet="1" objects="1" scenarios="1" selectLockedCells="1" selectUnlockedCells="1"/>
  <mergeCells count="317">
    <mergeCell ref="B3:J3"/>
    <mergeCell ref="C4:H4"/>
    <mergeCell ref="I4:J4"/>
    <mergeCell ref="C5:H5"/>
    <mergeCell ref="I5:J5"/>
    <mergeCell ref="C6:H6"/>
    <mergeCell ref="I6:J6"/>
    <mergeCell ref="C10:H10"/>
    <mergeCell ref="I10:J10"/>
    <mergeCell ref="C11:H11"/>
    <mergeCell ref="I11:J11"/>
    <mergeCell ref="C12:H12"/>
    <mergeCell ref="I12:J12"/>
    <mergeCell ref="C7:H7"/>
    <mergeCell ref="I7:J7"/>
    <mergeCell ref="C8:H8"/>
    <mergeCell ref="I8:J8"/>
    <mergeCell ref="C9:H9"/>
    <mergeCell ref="I9:J9"/>
    <mergeCell ref="C16:H16"/>
    <mergeCell ref="I16:J16"/>
    <mergeCell ref="C17:H17"/>
    <mergeCell ref="I17:J17"/>
    <mergeCell ref="C18:H18"/>
    <mergeCell ref="I18:J18"/>
    <mergeCell ref="C13:H13"/>
    <mergeCell ref="I13:J13"/>
    <mergeCell ref="C14:H14"/>
    <mergeCell ref="I14:J14"/>
    <mergeCell ref="C15:H15"/>
    <mergeCell ref="I15:J15"/>
    <mergeCell ref="N18:S18"/>
    <mergeCell ref="T18:U18"/>
    <mergeCell ref="N13:S13"/>
    <mergeCell ref="T13:U13"/>
    <mergeCell ref="N14:S14"/>
    <mergeCell ref="T14:U14"/>
    <mergeCell ref="N15:S15"/>
    <mergeCell ref="T15:U15"/>
    <mergeCell ref="N10:S10"/>
    <mergeCell ref="T10:U10"/>
    <mergeCell ref="N11:S11"/>
    <mergeCell ref="T11:U11"/>
    <mergeCell ref="N12:S12"/>
    <mergeCell ref="T12:U12"/>
    <mergeCell ref="X3:AF3"/>
    <mergeCell ref="Y4:AD4"/>
    <mergeCell ref="AE4:AF4"/>
    <mergeCell ref="Y5:AD5"/>
    <mergeCell ref="AE5:AF5"/>
    <mergeCell ref="Y6:AD6"/>
    <mergeCell ref="N16:S16"/>
    <mergeCell ref="T16:U16"/>
    <mergeCell ref="N17:S17"/>
    <mergeCell ref="T17:U17"/>
    <mergeCell ref="T6:U6"/>
    <mergeCell ref="N7:S7"/>
    <mergeCell ref="T7:U7"/>
    <mergeCell ref="N8:S8"/>
    <mergeCell ref="T8:U8"/>
    <mergeCell ref="N9:S9"/>
    <mergeCell ref="T9:U9"/>
    <mergeCell ref="M3:U3"/>
    <mergeCell ref="N4:S4"/>
    <mergeCell ref="T4:U4"/>
    <mergeCell ref="N5:S5"/>
    <mergeCell ref="T5:U5"/>
    <mergeCell ref="N6:S6"/>
    <mergeCell ref="Y10:AD10"/>
    <mergeCell ref="AE10:AF10"/>
    <mergeCell ref="Y11:AD11"/>
    <mergeCell ref="AE11:AF11"/>
    <mergeCell ref="Y12:AD12"/>
    <mergeCell ref="AE12:AF12"/>
    <mergeCell ref="AE6:AF6"/>
    <mergeCell ref="Y7:AD7"/>
    <mergeCell ref="AE7:AF7"/>
    <mergeCell ref="Y8:AD8"/>
    <mergeCell ref="AE8:AF8"/>
    <mergeCell ref="Y9:AD9"/>
    <mergeCell ref="AE9:AF9"/>
    <mergeCell ref="Y16:AD16"/>
    <mergeCell ref="AE16:AF16"/>
    <mergeCell ref="Y17:AD17"/>
    <mergeCell ref="AE17:AF17"/>
    <mergeCell ref="Y18:AD18"/>
    <mergeCell ref="AE18:AF18"/>
    <mergeCell ref="Y13:AD13"/>
    <mergeCell ref="AE13:AF13"/>
    <mergeCell ref="Y14:AD14"/>
    <mergeCell ref="AE14:AF14"/>
    <mergeCell ref="Y15:AD15"/>
    <mergeCell ref="AE15:AF15"/>
    <mergeCell ref="I25:J25"/>
    <mergeCell ref="C26:H26"/>
    <mergeCell ref="I26:J26"/>
    <mergeCell ref="X19:Z19"/>
    <mergeCell ref="AA19:AF19"/>
    <mergeCell ref="X20:Z20"/>
    <mergeCell ref="AA20:AF20"/>
    <mergeCell ref="B22:J22"/>
    <mergeCell ref="C23:H23"/>
    <mergeCell ref="I23:J23"/>
    <mergeCell ref="M19:O19"/>
    <mergeCell ref="P19:U19"/>
    <mergeCell ref="M20:O20"/>
    <mergeCell ref="P20:U20"/>
    <mergeCell ref="B19:D19"/>
    <mergeCell ref="E19:J19"/>
    <mergeCell ref="B20:D20"/>
    <mergeCell ref="E20:J20"/>
    <mergeCell ref="N23:S23"/>
    <mergeCell ref="T23:U23"/>
    <mergeCell ref="N24:S24"/>
    <mergeCell ref="T24:U24"/>
    <mergeCell ref="N25:S25"/>
    <mergeCell ref="T25:U25"/>
    <mergeCell ref="C28:H28"/>
    <mergeCell ref="I28:J28"/>
    <mergeCell ref="C29:H29"/>
    <mergeCell ref="I29:J29"/>
    <mergeCell ref="C37:H37"/>
    <mergeCell ref="I37:J37"/>
    <mergeCell ref="B38:D38"/>
    <mergeCell ref="E38:J38"/>
    <mergeCell ref="C33:H33"/>
    <mergeCell ref="I33:J33"/>
    <mergeCell ref="C34:H34"/>
    <mergeCell ref="I34:J34"/>
    <mergeCell ref="C35:H35"/>
    <mergeCell ref="I35:J35"/>
    <mergeCell ref="C24:H24"/>
    <mergeCell ref="I24:J24"/>
    <mergeCell ref="C25:H25"/>
    <mergeCell ref="N37:S37"/>
    <mergeCell ref="T37:U37"/>
    <mergeCell ref="M38:O38"/>
    <mergeCell ref="P38:U38"/>
    <mergeCell ref="N33:S33"/>
    <mergeCell ref="T33:U33"/>
    <mergeCell ref="N34:S34"/>
    <mergeCell ref="T34:U34"/>
    <mergeCell ref="N35:S35"/>
    <mergeCell ref="T35:U35"/>
    <mergeCell ref="N26:S26"/>
    <mergeCell ref="C36:H36"/>
    <mergeCell ref="I36:J36"/>
    <mergeCell ref="C30:H30"/>
    <mergeCell ref="I30:J30"/>
    <mergeCell ref="C31:H31"/>
    <mergeCell ref="I31:J31"/>
    <mergeCell ref="C32:H32"/>
    <mergeCell ref="I32:J32"/>
    <mergeCell ref="C27:H27"/>
    <mergeCell ref="I27:J27"/>
    <mergeCell ref="X22:AF22"/>
    <mergeCell ref="Y23:AD23"/>
    <mergeCell ref="AE23:AF23"/>
    <mergeCell ref="Y24:AD24"/>
    <mergeCell ref="AE24:AF24"/>
    <mergeCell ref="Y25:AD25"/>
    <mergeCell ref="AE25:AF25"/>
    <mergeCell ref="Y26:AD26"/>
    <mergeCell ref="N36:S36"/>
    <mergeCell ref="T36:U36"/>
    <mergeCell ref="N30:S30"/>
    <mergeCell ref="T30:U30"/>
    <mergeCell ref="N31:S31"/>
    <mergeCell ref="T31:U31"/>
    <mergeCell ref="N32:S32"/>
    <mergeCell ref="T32:U32"/>
    <mergeCell ref="T26:U26"/>
    <mergeCell ref="N27:S27"/>
    <mergeCell ref="T27:U27"/>
    <mergeCell ref="N28:S28"/>
    <mergeCell ref="T28:U28"/>
    <mergeCell ref="N29:S29"/>
    <mergeCell ref="T29:U29"/>
    <mergeCell ref="M22:U22"/>
    <mergeCell ref="Y30:AD30"/>
    <mergeCell ref="AE30:AF30"/>
    <mergeCell ref="Y31:AD31"/>
    <mergeCell ref="AE31:AF31"/>
    <mergeCell ref="Y32:AD32"/>
    <mergeCell ref="AE32:AF32"/>
    <mergeCell ref="AE26:AF26"/>
    <mergeCell ref="Y27:AD27"/>
    <mergeCell ref="AE27:AF27"/>
    <mergeCell ref="Y28:AD28"/>
    <mergeCell ref="AE28:AF28"/>
    <mergeCell ref="Y29:AD29"/>
    <mergeCell ref="AE29:AF29"/>
    <mergeCell ref="AE46:AF46"/>
    <mergeCell ref="Y36:AD36"/>
    <mergeCell ref="AE36:AF36"/>
    <mergeCell ref="Y37:AD37"/>
    <mergeCell ref="AE37:AF37"/>
    <mergeCell ref="X38:Z38"/>
    <mergeCell ref="AA38:AF38"/>
    <mergeCell ref="Y33:AD33"/>
    <mergeCell ref="AE33:AF33"/>
    <mergeCell ref="Y34:AD34"/>
    <mergeCell ref="AE34:AF34"/>
    <mergeCell ref="Y35:AD35"/>
    <mergeCell ref="AE35:AF35"/>
    <mergeCell ref="X39:Z39"/>
    <mergeCell ref="AA39:AF39"/>
    <mergeCell ref="B41:J41"/>
    <mergeCell ref="C42:H42"/>
    <mergeCell ref="I42:J42"/>
    <mergeCell ref="C43:H43"/>
    <mergeCell ref="I43:J43"/>
    <mergeCell ref="M41:U41"/>
    <mergeCell ref="N42:S42"/>
    <mergeCell ref="T42:U42"/>
    <mergeCell ref="M39:O39"/>
    <mergeCell ref="P39:U39"/>
    <mergeCell ref="B39:D39"/>
    <mergeCell ref="E39:J39"/>
    <mergeCell ref="N43:S43"/>
    <mergeCell ref="T43:U43"/>
    <mergeCell ref="B58:D58"/>
    <mergeCell ref="E58:J58"/>
    <mergeCell ref="C53:H53"/>
    <mergeCell ref="I53:J53"/>
    <mergeCell ref="C54:H54"/>
    <mergeCell ref="I54:J54"/>
    <mergeCell ref="C55:H55"/>
    <mergeCell ref="I55:J55"/>
    <mergeCell ref="C50:H50"/>
    <mergeCell ref="I50:J50"/>
    <mergeCell ref="C51:H51"/>
    <mergeCell ref="I51:J51"/>
    <mergeCell ref="C52:H52"/>
    <mergeCell ref="I52:J52"/>
    <mergeCell ref="N44:S44"/>
    <mergeCell ref="T44:U44"/>
    <mergeCell ref="N45:S45"/>
    <mergeCell ref="T45:U45"/>
    <mergeCell ref="C56:H56"/>
    <mergeCell ref="I56:J56"/>
    <mergeCell ref="B57:D57"/>
    <mergeCell ref="E57:J57"/>
    <mergeCell ref="C47:H47"/>
    <mergeCell ref="I47:J47"/>
    <mergeCell ref="C48:H48"/>
    <mergeCell ref="I48:J48"/>
    <mergeCell ref="C49:H49"/>
    <mergeCell ref="I49:J49"/>
    <mergeCell ref="C44:H44"/>
    <mergeCell ref="I44:J44"/>
    <mergeCell ref="C45:H45"/>
    <mergeCell ref="I45:J45"/>
    <mergeCell ref="C46:H46"/>
    <mergeCell ref="I46:J46"/>
    <mergeCell ref="N46:S46"/>
    <mergeCell ref="T46:U46"/>
    <mergeCell ref="N54:S54"/>
    <mergeCell ref="T54:U54"/>
    <mergeCell ref="N49:S49"/>
    <mergeCell ref="T49:U49"/>
    <mergeCell ref="N50:S50"/>
    <mergeCell ref="T50:U50"/>
    <mergeCell ref="N51:S51"/>
    <mergeCell ref="T51:U51"/>
    <mergeCell ref="N47:S47"/>
    <mergeCell ref="T47:U47"/>
    <mergeCell ref="N48:S48"/>
    <mergeCell ref="T48:U48"/>
    <mergeCell ref="Y47:AD47"/>
    <mergeCell ref="AE47:AF47"/>
    <mergeCell ref="Y48:AD48"/>
    <mergeCell ref="AE48:AF48"/>
    <mergeCell ref="M58:O58"/>
    <mergeCell ref="P58:U58"/>
    <mergeCell ref="X41:AF41"/>
    <mergeCell ref="Y42:AD42"/>
    <mergeCell ref="AE42:AF42"/>
    <mergeCell ref="Y43:AD43"/>
    <mergeCell ref="AE43:AF43"/>
    <mergeCell ref="Y44:AD44"/>
    <mergeCell ref="AE44:AF44"/>
    <mergeCell ref="Y45:AD45"/>
    <mergeCell ref="N55:S55"/>
    <mergeCell ref="T55:U55"/>
    <mergeCell ref="N56:S56"/>
    <mergeCell ref="T56:U56"/>
    <mergeCell ref="M57:O57"/>
    <mergeCell ref="P57:U57"/>
    <mergeCell ref="N52:S52"/>
    <mergeCell ref="T52:U52"/>
    <mergeCell ref="N53:S53"/>
    <mergeCell ref="T53:U53"/>
    <mergeCell ref="N1:Q1"/>
    <mergeCell ref="AA1:AG1"/>
    <mergeCell ref="X58:Z58"/>
    <mergeCell ref="AA58:AF58"/>
    <mergeCell ref="Y55:AD55"/>
    <mergeCell ref="AE55:AF55"/>
    <mergeCell ref="Y56:AD56"/>
    <mergeCell ref="AE56:AF56"/>
    <mergeCell ref="X57:Z57"/>
    <mergeCell ref="AA57:AF57"/>
    <mergeCell ref="Y52:AD52"/>
    <mergeCell ref="AE52:AF52"/>
    <mergeCell ref="Y53:AD53"/>
    <mergeCell ref="AE53:AF53"/>
    <mergeCell ref="Y54:AD54"/>
    <mergeCell ref="AE54:AF54"/>
    <mergeCell ref="Y49:AD49"/>
    <mergeCell ref="AE49:AF49"/>
    <mergeCell ref="Y50:AD50"/>
    <mergeCell ref="AE50:AF50"/>
    <mergeCell ref="Y51:AD51"/>
    <mergeCell ref="AE51:AF51"/>
    <mergeCell ref="AE45:AF45"/>
    <mergeCell ref="Y46:AD46"/>
  </mergeCells>
  <phoneticPr fontId="1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入力欄</vt:lpstr>
      <vt:lpstr>主催者設定</vt:lpstr>
      <vt:lpstr>プルダウン設定</vt:lpstr>
      <vt:lpstr>申し込み用紙</vt:lpstr>
      <vt:lpstr>申し込み用紙（足利地区用）</vt:lpstr>
      <vt:lpstr>パンフレットデータ</vt:lpstr>
      <vt:lpstr>メンバー表</vt:lpstr>
      <vt:lpstr>パンフレットデータ!Print_Area</vt:lpstr>
      <vt:lpstr>メンバー表!Print_Area</vt:lpstr>
      <vt:lpstr>申し込み用紙!Print_Area</vt:lpstr>
      <vt:lpstr>'申し込み用紙（足利地区用）'!Print_Area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07k243</dc:creator>
  <cp:lastModifiedBy>07k243</cp:lastModifiedBy>
  <cp:lastPrinted>2025-07-29T06:57:55Z</cp:lastPrinted>
  <dcterms:created xsi:type="dcterms:W3CDTF">2025-07-29T03:41:42Z</dcterms:created>
  <dcterms:modified xsi:type="dcterms:W3CDTF">2026-05-08T05:34:17Z</dcterms:modified>
</cp:coreProperties>
</file>