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C:\Users\20077509\Desktop\R6 shigoto\99 R5shigoto\00 県バスケ引継\16)関東全国\16)令和６年度千葉関東\10 申込\"/>
    </mc:Choice>
  </mc:AlternateContent>
  <xr:revisionPtr revIDLastSave="0" documentId="13_ncr:1_{9940ABDF-E93F-4DC5-A689-B0D46CFE57AD}" xr6:coauthVersionLast="47" xr6:coauthVersionMax="47" xr10:uidLastSave="{00000000-0000-0000-0000-000000000000}"/>
  <bookViews>
    <workbookView xWindow="-28920" yWindow="-4755" windowWidth="29040" windowHeight="15840" tabRatio="825" activeTab="1" xr2:uid="{00000000-000D-0000-FFFF-FFFF00000000}"/>
  </bookViews>
  <sheets>
    <sheet name="チーム基本情報記入欄" sheetId="6" r:id="rId1"/>
    <sheet name="スタッフ・選手記入欄" sheetId="4" r:id="rId2"/>
    <sheet name="外字申請書（７月３１日までにFAXで提出）" sheetId="19" r:id="rId3"/>
    <sheet name="参加申込書（8月1日の組み合わせ会議で２部提出）" sheetId="7" r:id="rId4"/>
    <sheet name="外部指導者確認書（8月1日の組み合わせ会議で提出）" sheetId="16" r:id="rId5"/>
    <sheet name="トレーナー申請書（8月7日の代表者会議で提出）" sheetId="15" r:id="rId6"/>
    <sheet name="部活動指導員確認書（8月7日の代表者会議で提出）" sheetId="18" r:id="rId7"/>
    <sheet name="プロ用資料" sheetId="12" r:id="rId8"/>
    <sheet name="スタッツ用資料" sheetId="13" r:id="rId9"/>
  </sheets>
  <definedNames>
    <definedName name="_xlnm._FilterDatabase" localSheetId="1" hidden="1">スタッフ・選手記入欄!$M$5:$M$9</definedName>
    <definedName name="_xlnm._FilterDatabase" localSheetId="0" hidden="1">チーム基本情報記入欄!$A$3:$H$4</definedName>
    <definedName name="_xlnm._FilterDatabase" localSheetId="3" hidden="1">'参加申込書（8月1日の組み合わせ会議で２部提出）'!$A$9:$L$54</definedName>
    <definedName name="_xlnm.Print_Area" localSheetId="1">スタッフ・選手記入欄!$A$1:$U$89</definedName>
    <definedName name="_xlnm.Print_Area" localSheetId="0">チーム基本情報記入欄!$A$1:$Q$45</definedName>
    <definedName name="_xlnm.Print_Area" localSheetId="5">'トレーナー申請書（8月7日の代表者会議で提出）'!$A$6:$M$41</definedName>
    <definedName name="_xlnm.Print_Area" localSheetId="2">'外字申請書（７月３１日までにFAXで提出）'!$A$5:$M$42</definedName>
    <definedName name="_xlnm.Print_Area" localSheetId="4">'外部指導者確認書（8月1日の組み合わせ会議で提出）'!$B$6:$P$28</definedName>
    <definedName name="_xlnm.Print_Area" localSheetId="6">'部活動指導員確認書（8月7日の代表者会議で提出）'!$A$6:$O$46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5" l="1"/>
  <c r="D19" i="15"/>
  <c r="L11" i="7" l="1"/>
  <c r="A1" i="12"/>
  <c r="C24" i="4" l="1"/>
  <c r="C14" i="4"/>
  <c r="B20" i="13"/>
  <c r="B19" i="13"/>
  <c r="B18" i="13"/>
  <c r="B7" i="13"/>
  <c r="B8" i="13"/>
  <c r="B9" i="13"/>
  <c r="B10" i="13"/>
  <c r="B11" i="13"/>
  <c r="B12" i="13"/>
  <c r="B13" i="13"/>
  <c r="B14" i="13"/>
  <c r="B15" i="13"/>
  <c r="B16" i="13"/>
  <c r="B17" i="13"/>
  <c r="B6" i="13"/>
  <c r="A21" i="12"/>
  <c r="A20" i="12"/>
  <c r="A19" i="12"/>
  <c r="A9" i="12"/>
  <c r="A10" i="12"/>
  <c r="A11" i="12"/>
  <c r="A12" i="12"/>
  <c r="A13" i="12"/>
  <c r="A14" i="12"/>
  <c r="A15" i="12"/>
  <c r="A16" i="12"/>
  <c r="A17" i="12"/>
  <c r="A18" i="12"/>
  <c r="A8" i="12"/>
  <c r="A7" i="12"/>
  <c r="H12" i="7"/>
  <c r="A53" i="7"/>
  <c r="A51" i="7"/>
  <c r="A49" i="7"/>
  <c r="A47" i="7"/>
  <c r="A45" i="7"/>
  <c r="A43" i="7"/>
  <c r="A41" i="7"/>
  <c r="A39" i="7"/>
  <c r="A37" i="7"/>
  <c r="A35" i="7"/>
  <c r="A33" i="7"/>
  <c r="A31" i="7"/>
  <c r="A29" i="7"/>
  <c r="A27" i="7"/>
  <c r="A25" i="7"/>
  <c r="D20" i="15" l="1"/>
  <c r="B3" i="13" l="1"/>
  <c r="D19" i="13"/>
  <c r="E19" i="13"/>
  <c r="D20" i="13"/>
  <c r="E20" i="13"/>
  <c r="E18" i="13"/>
  <c r="D18" i="13"/>
  <c r="D7" i="13"/>
  <c r="E7" i="13"/>
  <c r="D8" i="13"/>
  <c r="E8" i="13"/>
  <c r="D9" i="13"/>
  <c r="E9" i="13"/>
  <c r="D10" i="13"/>
  <c r="E10" i="13"/>
  <c r="D11" i="13"/>
  <c r="E11" i="13"/>
  <c r="D12" i="13"/>
  <c r="E12" i="13"/>
  <c r="D13" i="13"/>
  <c r="E13" i="13"/>
  <c r="D14" i="13"/>
  <c r="E14" i="13"/>
  <c r="D15" i="13"/>
  <c r="E15" i="13"/>
  <c r="D16" i="13"/>
  <c r="E16" i="13"/>
  <c r="D17" i="13"/>
  <c r="E17" i="13"/>
  <c r="E6" i="13"/>
  <c r="D6" i="13"/>
  <c r="E5" i="13"/>
  <c r="D5" i="13"/>
  <c r="H3" i="13"/>
  <c r="G3" i="13"/>
  <c r="C25" i="13"/>
  <c r="A25" i="13"/>
  <c r="C24" i="13"/>
  <c r="A24" i="13"/>
  <c r="C23" i="13"/>
  <c r="A23" i="13"/>
  <c r="C22" i="13"/>
  <c r="A22" i="13"/>
  <c r="C21" i="13"/>
  <c r="A21" i="13"/>
  <c r="A20" i="13"/>
  <c r="A19" i="13"/>
  <c r="A18" i="13"/>
  <c r="A17" i="13"/>
  <c r="A16" i="13"/>
  <c r="A15" i="13"/>
  <c r="A14" i="13"/>
  <c r="A13" i="13"/>
  <c r="A12" i="13"/>
  <c r="A11" i="13"/>
  <c r="A10" i="13"/>
  <c r="A9" i="13"/>
  <c r="A8" i="13"/>
  <c r="A7" i="13"/>
  <c r="A6" i="13"/>
  <c r="A5" i="13"/>
  <c r="C16" i="13" l="1"/>
  <c r="C17" i="13"/>
  <c r="C19" i="13"/>
  <c r="C20" i="13"/>
  <c r="C18" i="13"/>
  <c r="C6" i="13"/>
  <c r="C14" i="13"/>
  <c r="C5" i="13"/>
  <c r="C15" i="13"/>
  <c r="C13" i="13"/>
  <c r="C12" i="13"/>
  <c r="C11" i="13"/>
  <c r="C10" i="13"/>
  <c r="C9" i="13"/>
  <c r="C8" i="13"/>
  <c r="C7" i="13"/>
  <c r="K66" i="4"/>
  <c r="K67" i="4"/>
  <c r="K62" i="4"/>
  <c r="K63" i="4"/>
  <c r="K64" i="4"/>
  <c r="K65" i="4"/>
  <c r="K61" i="4"/>
  <c r="K60" i="4"/>
  <c r="K54" i="4"/>
  <c r="K55" i="4"/>
  <c r="K56" i="4"/>
  <c r="K57" i="4"/>
  <c r="K58" i="4"/>
  <c r="K59" i="4"/>
  <c r="K52" i="4"/>
  <c r="K53" i="4"/>
  <c r="K51" i="4"/>
  <c r="E9" i="12"/>
  <c r="C12" i="7"/>
  <c r="J19" i="15" s="1"/>
  <c r="D14" i="4"/>
  <c r="A7" i="7" s="1"/>
  <c r="C15" i="4"/>
  <c r="C11" i="7" s="1"/>
  <c r="C16" i="4"/>
  <c r="C14" i="7" s="1"/>
  <c r="C17" i="4"/>
  <c r="C13" i="7"/>
  <c r="C18" i="4"/>
  <c r="C4" i="12" s="1"/>
  <c r="C19" i="4"/>
  <c r="C15" i="7" s="1"/>
  <c r="C20" i="4"/>
  <c r="C5" i="12" s="1"/>
  <c r="C21" i="4"/>
  <c r="C17" i="7" s="1"/>
  <c r="A22" i="4"/>
  <c r="C22" i="4"/>
  <c r="C20" i="7" s="1"/>
  <c r="C23" i="4"/>
  <c r="C19" i="7" s="1"/>
  <c r="C28" i="4"/>
  <c r="B26" i="7" s="1"/>
  <c r="D28" i="4"/>
  <c r="B25" i="7" s="1"/>
  <c r="C29" i="4"/>
  <c r="B51" i="4" s="1"/>
  <c r="B8" i="12" s="1"/>
  <c r="D29" i="4"/>
  <c r="B27" i="7" s="1"/>
  <c r="C30" i="4"/>
  <c r="B72" i="4" s="1"/>
  <c r="D30" i="4"/>
  <c r="B29" i="7" s="1"/>
  <c r="C31" i="4"/>
  <c r="B73" i="4" s="1"/>
  <c r="D31" i="4"/>
  <c r="B31" i="7" s="1"/>
  <c r="C32" i="4"/>
  <c r="B34" i="7" s="1"/>
  <c r="D32" i="4"/>
  <c r="B33" i="7" s="1"/>
  <c r="C33" i="4"/>
  <c r="B55" i="4" s="1"/>
  <c r="B12" i="12" s="1"/>
  <c r="D33" i="4"/>
  <c r="B35" i="7" s="1"/>
  <c r="C34" i="4"/>
  <c r="B38" i="7" s="1"/>
  <c r="D34" i="4"/>
  <c r="B37" i="7" s="1"/>
  <c r="C35" i="4"/>
  <c r="B57" i="4" s="1"/>
  <c r="B14" i="12" s="1"/>
  <c r="D35" i="4"/>
  <c r="B39" i="7" s="1"/>
  <c r="C36" i="4"/>
  <c r="B42" i="7" s="1"/>
  <c r="D36" i="4"/>
  <c r="B41" i="7" s="1"/>
  <c r="C37" i="4"/>
  <c r="B44" i="7" s="1"/>
  <c r="D37" i="4"/>
  <c r="B43" i="7" s="1"/>
  <c r="C38" i="4"/>
  <c r="B60" i="4" s="1"/>
  <c r="B17" i="12" s="1"/>
  <c r="D38" i="4"/>
  <c r="B45" i="7" s="1"/>
  <c r="C39" i="4"/>
  <c r="B61" i="4" s="1"/>
  <c r="B18" i="12" s="1"/>
  <c r="D39" i="4"/>
  <c r="B47" i="7" s="1"/>
  <c r="C40" i="4"/>
  <c r="B62" i="4" s="1"/>
  <c r="D40" i="4"/>
  <c r="C41" i="4"/>
  <c r="B63" i="4" s="1"/>
  <c r="D41" i="4"/>
  <c r="C42" i="4"/>
  <c r="B64" i="4" s="1"/>
  <c r="D42" i="4"/>
  <c r="C43" i="4"/>
  <c r="B65" i="4" s="1"/>
  <c r="B19" i="12" s="1"/>
  <c r="D43" i="4"/>
  <c r="B49" i="7" s="1"/>
  <c r="C44" i="4"/>
  <c r="B66" i="4" s="1"/>
  <c r="B20" i="12" s="1"/>
  <c r="D44" i="4"/>
  <c r="B51" i="7" s="1"/>
  <c r="C45" i="4"/>
  <c r="B67" i="4" s="1"/>
  <c r="B21" i="12" s="1"/>
  <c r="D45" i="4"/>
  <c r="B53" i="7" s="1"/>
  <c r="A50" i="4"/>
  <c r="K50" i="4"/>
  <c r="A51" i="4"/>
  <c r="A52" i="4"/>
  <c r="A53" i="4"/>
  <c r="A54" i="4"/>
  <c r="A55" i="4"/>
  <c r="A56" i="4"/>
  <c r="A57" i="4"/>
  <c r="A58" i="4"/>
  <c r="A59" i="4"/>
  <c r="A60" i="4"/>
  <c r="A61" i="4"/>
  <c r="A62" i="4"/>
  <c r="A63" i="4"/>
  <c r="A64" i="4"/>
  <c r="A65" i="4"/>
  <c r="A66" i="4"/>
  <c r="A67" i="4"/>
  <c r="A70" i="4"/>
  <c r="A71" i="4"/>
  <c r="A72" i="4"/>
  <c r="A73" i="4"/>
  <c r="A74" i="4"/>
  <c r="A75" i="4"/>
  <c r="A76" i="4"/>
  <c r="A77" i="4"/>
  <c r="A78" i="4"/>
  <c r="A79" i="4"/>
  <c r="A80" i="4"/>
  <c r="A81" i="4"/>
  <c r="A82" i="4"/>
  <c r="A83" i="4"/>
  <c r="A84" i="4"/>
  <c r="D7" i="12"/>
  <c r="E7" i="12"/>
  <c r="D8" i="12"/>
  <c r="E8" i="12"/>
  <c r="D9" i="12"/>
  <c r="D10" i="12"/>
  <c r="E10" i="12"/>
  <c r="D11" i="12"/>
  <c r="E11" i="12"/>
  <c r="D12" i="12"/>
  <c r="E12" i="12"/>
  <c r="D13" i="12"/>
  <c r="E13" i="12"/>
  <c r="D14" i="12"/>
  <c r="E14" i="12"/>
  <c r="D15" i="12"/>
  <c r="E15" i="12"/>
  <c r="D16" i="12"/>
  <c r="E16" i="12"/>
  <c r="D17" i="12"/>
  <c r="E17" i="12"/>
  <c r="D18" i="12"/>
  <c r="E18" i="12"/>
  <c r="D19" i="12"/>
  <c r="E19" i="12"/>
  <c r="D20" i="12"/>
  <c r="E20" i="12"/>
  <c r="D21" i="12"/>
  <c r="E21" i="12"/>
  <c r="I1" i="7"/>
  <c r="K1" i="7"/>
  <c r="A6" i="7"/>
  <c r="E6" i="7"/>
  <c r="H6" i="7"/>
  <c r="K6" i="7"/>
  <c r="E7" i="7"/>
  <c r="H7" i="7"/>
  <c r="F13" i="7"/>
  <c r="G13" i="7"/>
  <c r="J13" i="7"/>
  <c r="F14" i="7"/>
  <c r="G14" i="7"/>
  <c r="J14" i="7"/>
  <c r="J15" i="7"/>
  <c r="J16" i="7"/>
  <c r="F19" i="7"/>
  <c r="G19" i="7"/>
  <c r="J19" i="7"/>
  <c r="F20" i="7"/>
  <c r="G20" i="7"/>
  <c r="J20" i="7"/>
  <c r="J21" i="7"/>
  <c r="D25" i="7"/>
  <c r="E25" i="7"/>
  <c r="F25" i="7"/>
  <c r="H25" i="7"/>
  <c r="D27" i="7"/>
  <c r="E27" i="7"/>
  <c r="F27" i="7"/>
  <c r="H27" i="7"/>
  <c r="D29" i="7"/>
  <c r="E29" i="7"/>
  <c r="F29" i="7"/>
  <c r="H29" i="7"/>
  <c r="D31" i="7"/>
  <c r="E31" i="7"/>
  <c r="F31" i="7"/>
  <c r="H31" i="7"/>
  <c r="D33" i="7"/>
  <c r="E33" i="7"/>
  <c r="F33" i="7"/>
  <c r="H33" i="7"/>
  <c r="D35" i="7"/>
  <c r="E35" i="7"/>
  <c r="F35" i="7"/>
  <c r="H35" i="7"/>
  <c r="D37" i="7"/>
  <c r="E37" i="7"/>
  <c r="F37" i="7"/>
  <c r="H37" i="7"/>
  <c r="D39" i="7"/>
  <c r="E39" i="7"/>
  <c r="F39" i="7"/>
  <c r="H39" i="7"/>
  <c r="D41" i="7"/>
  <c r="E41" i="7"/>
  <c r="F41" i="7"/>
  <c r="H41" i="7"/>
  <c r="D43" i="7"/>
  <c r="E43" i="7"/>
  <c r="F43" i="7"/>
  <c r="H43" i="7"/>
  <c r="D45" i="7"/>
  <c r="E45" i="7"/>
  <c r="F45" i="7"/>
  <c r="H45" i="7"/>
  <c r="D47" i="7"/>
  <c r="E47" i="7"/>
  <c r="F47" i="7"/>
  <c r="H47" i="7"/>
  <c r="D49" i="7"/>
  <c r="E49" i="7"/>
  <c r="F49" i="7"/>
  <c r="D51" i="7"/>
  <c r="E51" i="7"/>
  <c r="F51" i="7"/>
  <c r="D53" i="7"/>
  <c r="E53" i="7"/>
  <c r="F53" i="7"/>
  <c r="B84" i="4" l="1"/>
  <c r="B36" i="7"/>
  <c r="B46" i="7"/>
  <c r="B71" i="4"/>
  <c r="B32" i="7"/>
  <c r="B82" i="4"/>
  <c r="B58" i="4"/>
  <c r="B15" i="12" s="1"/>
  <c r="B78" i="4"/>
  <c r="B56" i="4"/>
  <c r="B13" i="12" s="1"/>
  <c r="B30" i="7"/>
  <c r="C2" i="12"/>
  <c r="B70" i="4"/>
  <c r="B50" i="4"/>
  <c r="B7" i="12" s="1"/>
  <c r="C3" i="12"/>
  <c r="B50" i="7"/>
  <c r="B54" i="7"/>
  <c r="B83" i="4"/>
  <c r="C18" i="7"/>
  <c r="B40" i="7"/>
  <c r="B54" i="4"/>
  <c r="B11" i="12" s="1"/>
  <c r="C16" i="7"/>
  <c r="B74" i="4"/>
  <c r="B52" i="4"/>
  <c r="B9" i="12" s="1"/>
  <c r="B75" i="4"/>
  <c r="B80" i="4"/>
  <c r="B77" i="4"/>
  <c r="B52" i="7"/>
  <c r="B76" i="4"/>
  <c r="B81" i="4"/>
  <c r="B48" i="7"/>
  <c r="B53" i="4"/>
  <c r="B10" i="12" s="1"/>
  <c r="B79" i="4"/>
  <c r="B59" i="4"/>
  <c r="B16" i="12" s="1"/>
  <c r="B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kumiko</author>
  </authors>
  <commentList>
    <comment ref="B3" authorId="0" shapeId="0" xr:uid="{00000000-0006-0000-0800-000001000000}">
      <text>
        <r>
          <rPr>
            <b/>
            <sz val="9"/>
            <color indexed="81"/>
            <rFont val="ＭＳ Ｐゴシック"/>
            <family val="3"/>
            <charset val="128"/>
          </rPr>
          <t xml:space="preserve">チームの正式名称
</t>
        </r>
        <r>
          <rPr>
            <sz val="9"/>
            <color indexed="81"/>
            <rFont val="ＭＳ Ｐゴシック"/>
            <family val="3"/>
            <charset val="128"/>
          </rPr>
          <t xml:space="preserve">
</t>
        </r>
      </text>
    </comment>
    <comment ref="G3" authorId="0" shapeId="0" xr:uid="{00000000-0006-0000-0800-000002000000}">
      <text>
        <r>
          <rPr>
            <b/>
            <sz val="9"/>
            <color indexed="81"/>
            <rFont val="ＭＳ Ｐゴシック"/>
            <family val="3"/>
            <charset val="128"/>
          </rPr>
          <t>チームの略称
４</t>
        </r>
        <r>
          <rPr>
            <sz val="9"/>
            <color indexed="81"/>
            <rFont val="ＭＳ Ｐゴシック"/>
            <family val="3"/>
            <charset val="128"/>
          </rPr>
          <t>文字まで</t>
        </r>
      </text>
    </comment>
    <comment ref="H3" authorId="0" shapeId="0" xr:uid="{00000000-0006-0000-0800-000003000000}">
      <text>
        <r>
          <rPr>
            <b/>
            <sz val="9"/>
            <color indexed="81"/>
            <rFont val="ＭＳ Ｐゴシック"/>
            <family val="3"/>
            <charset val="128"/>
          </rPr>
          <t>属性</t>
        </r>
      </text>
    </comment>
    <comment ref="F5" authorId="0" shapeId="0" xr:uid="{00000000-0006-0000-0800-000004000000}">
      <text>
        <r>
          <rPr>
            <sz val="9"/>
            <color indexed="81"/>
            <rFont val="ＭＳ Ｐゴシック"/>
            <family val="3"/>
            <charset val="128"/>
          </rPr>
          <t>姓、名の表記を逆さにする必要のある場合は何か文字を入力してください。</t>
        </r>
      </text>
    </comment>
    <comment ref="F6" authorId="0" shapeId="0" xr:uid="{00000000-0006-0000-0800-000005000000}">
      <text>
        <r>
          <rPr>
            <sz val="9"/>
            <color indexed="81"/>
            <rFont val="ＭＳ Ｐゴシック"/>
            <family val="3"/>
            <charset val="128"/>
          </rPr>
          <t>姓、名の表記を逆さにする必要のある場合は何か文字を入力してください。</t>
        </r>
      </text>
    </comment>
    <comment ref="F7" authorId="0" shapeId="0" xr:uid="{00000000-0006-0000-0800-000006000000}">
      <text>
        <r>
          <rPr>
            <sz val="9"/>
            <color indexed="81"/>
            <rFont val="ＭＳ Ｐゴシック"/>
            <family val="3"/>
            <charset val="128"/>
          </rPr>
          <t>姓、名の表記を逆さにする必要のある場合は何か文字を入力してください。</t>
        </r>
      </text>
    </comment>
    <comment ref="F8" authorId="0" shapeId="0" xr:uid="{00000000-0006-0000-0800-000007000000}">
      <text>
        <r>
          <rPr>
            <sz val="9"/>
            <color indexed="81"/>
            <rFont val="ＭＳ Ｐゴシック"/>
            <family val="3"/>
            <charset val="128"/>
          </rPr>
          <t>姓、名の表記を逆さにする必要のある場合は何か文字を入力してください。</t>
        </r>
      </text>
    </comment>
    <comment ref="F9" authorId="0" shapeId="0" xr:uid="{00000000-0006-0000-0800-000008000000}">
      <text>
        <r>
          <rPr>
            <sz val="9"/>
            <color indexed="81"/>
            <rFont val="ＭＳ Ｐゴシック"/>
            <family val="3"/>
            <charset val="128"/>
          </rPr>
          <t>姓、名の表記を逆さにする必要のある場合は何か文字を入力してください。</t>
        </r>
      </text>
    </comment>
  </commentList>
</comments>
</file>

<file path=xl/sharedStrings.xml><?xml version="1.0" encoding="utf-8"?>
<sst xmlns="http://schemas.openxmlformats.org/spreadsheetml/2006/main" count="421" uniqueCount="294">
  <si>
    <t>都道府県</t>
    <rPh sb="0" eb="4">
      <t>トドウフケン</t>
    </rPh>
    <phoneticPr fontId="4"/>
  </si>
  <si>
    <t>男女</t>
    <rPh sb="0" eb="2">
      <t>ダンジョ</t>
    </rPh>
    <phoneticPr fontId="4"/>
  </si>
  <si>
    <t>所属</t>
    <rPh sb="0" eb="2">
      <t>ショゾク</t>
    </rPh>
    <phoneticPr fontId="4"/>
  </si>
  <si>
    <t>連絡責任者</t>
    <rPh sb="0" eb="2">
      <t>レンラク</t>
    </rPh>
    <rPh sb="2" eb="5">
      <t>セキニンシャ</t>
    </rPh>
    <phoneticPr fontId="4"/>
  </si>
  <si>
    <t>名</t>
    <rPh sb="0" eb="1">
      <t>メイ</t>
    </rPh>
    <phoneticPr fontId="4"/>
  </si>
  <si>
    <t>学年</t>
    <rPh sb="0" eb="2">
      <t>ガクネン</t>
    </rPh>
    <phoneticPr fontId="4"/>
  </si>
  <si>
    <t>身長</t>
    <rPh sb="0" eb="2">
      <t>シンチョウ</t>
    </rPh>
    <phoneticPr fontId="4"/>
  </si>
  <si>
    <t>生年月日</t>
    <rPh sb="0" eb="2">
      <t>セイネン</t>
    </rPh>
    <rPh sb="2" eb="4">
      <t>ガッピ</t>
    </rPh>
    <phoneticPr fontId="4"/>
  </si>
  <si>
    <t>選手氏名</t>
    <rPh sb="0" eb="2">
      <t>センシュ</t>
    </rPh>
    <rPh sb="2" eb="4">
      <t>シメイ</t>
    </rPh>
    <phoneticPr fontId="4"/>
  </si>
  <si>
    <t>学校名</t>
    <rPh sb="0" eb="2">
      <t>ガッコウ</t>
    </rPh>
    <rPh sb="2" eb="3">
      <t>メイ</t>
    </rPh>
    <phoneticPr fontId="4"/>
  </si>
  <si>
    <t>スタッフ・選手記入欄</t>
  </si>
  <si>
    <t>選択する</t>
    <rPh sb="0" eb="2">
      <t>センタク</t>
    </rPh>
    <phoneticPr fontId="4"/>
  </si>
  <si>
    <t>大学</t>
    <rPh sb="0" eb="2">
      <t>ダイガク</t>
    </rPh>
    <phoneticPr fontId="4"/>
  </si>
  <si>
    <t>高等学校</t>
    <rPh sb="0" eb="2">
      <t>コウトウ</t>
    </rPh>
    <rPh sb="2" eb="4">
      <t>ガッコウ</t>
    </rPh>
    <phoneticPr fontId="4"/>
  </si>
  <si>
    <t>役職名</t>
    <rPh sb="0" eb="2">
      <t>ヤクショク</t>
    </rPh>
    <rPh sb="2" eb="3">
      <t>メイ</t>
    </rPh>
    <phoneticPr fontId="4"/>
  </si>
  <si>
    <t>姓</t>
    <rPh sb="0" eb="1">
      <t>セイ</t>
    </rPh>
    <phoneticPr fontId="4"/>
  </si>
  <si>
    <t>高等部</t>
    <rPh sb="0" eb="3">
      <t>コウトウブ</t>
    </rPh>
    <phoneticPr fontId="4"/>
  </si>
  <si>
    <t>中等部</t>
    <rPh sb="0" eb="1">
      <t>ジュウ</t>
    </rPh>
    <rPh sb="1" eb="2">
      <t>ヒト</t>
    </rPh>
    <rPh sb="2" eb="3">
      <t>ブ</t>
    </rPh>
    <phoneticPr fontId="4"/>
  </si>
  <si>
    <t>年</t>
    <rPh sb="0" eb="1">
      <t>ネン</t>
    </rPh>
    <phoneticPr fontId="4"/>
  </si>
  <si>
    <t>月</t>
    <rPh sb="0" eb="1">
      <t>ガツ</t>
    </rPh>
    <phoneticPr fontId="4"/>
  </si>
  <si>
    <t>日</t>
    <rPh sb="0" eb="1">
      <t>ヒ</t>
    </rPh>
    <phoneticPr fontId="4"/>
  </si>
  <si>
    <t>■選手情報　１</t>
    <rPh sb="1" eb="3">
      <t>センシュ</t>
    </rPh>
    <rPh sb="3" eb="5">
      <t>ジョウホウ</t>
    </rPh>
    <phoneticPr fontId="4"/>
  </si>
  <si>
    <t>選手名</t>
    <rPh sb="0" eb="3">
      <t>センシュメイ</t>
    </rPh>
    <phoneticPr fontId="4"/>
  </si>
  <si>
    <t>選手名（ふりがな）</t>
    <rPh sb="0" eb="3">
      <t>センシュメイ</t>
    </rPh>
    <phoneticPr fontId="4"/>
  </si>
  <si>
    <t>■選手情報　２</t>
    <rPh sb="1" eb="3">
      <t>センシュ</t>
    </rPh>
    <rPh sb="3" eb="5">
      <t>ジョウホウ</t>
    </rPh>
    <phoneticPr fontId="4"/>
  </si>
  <si>
    <t>(cm)</t>
  </si>
  <si>
    <t>0000000012</t>
  </si>
  <si>
    <t>0000000013</t>
  </si>
  <si>
    <t>0000000014</t>
  </si>
  <si>
    <t>■選手住所</t>
    <rPh sb="1" eb="3">
      <t>センシュ</t>
    </rPh>
    <rPh sb="3" eb="5">
      <t>ジュウショ</t>
    </rPh>
    <phoneticPr fontId="4"/>
  </si>
  <si>
    <t>住所</t>
    <rPh sb="0" eb="2">
      <t>ジュウショ</t>
    </rPh>
    <phoneticPr fontId="4"/>
  </si>
  <si>
    <t>SG</t>
    <phoneticPr fontId="4"/>
  </si>
  <si>
    <t>せい</t>
    <phoneticPr fontId="4"/>
  </si>
  <si>
    <t>めい</t>
    <phoneticPr fontId="4"/>
  </si>
  <si>
    <t>C</t>
    <phoneticPr fontId="4"/>
  </si>
  <si>
    <t>マネージャー</t>
    <phoneticPr fontId="4"/>
  </si>
  <si>
    <t>No.</t>
    <phoneticPr fontId="4"/>
  </si>
  <si>
    <t>〒</t>
    <phoneticPr fontId="4"/>
  </si>
  <si>
    <t>-</t>
    <phoneticPr fontId="4"/>
  </si>
  <si>
    <t>チーム基本情報記入欄</t>
    <phoneticPr fontId="4"/>
  </si>
  <si>
    <t>■チームの基本情報</t>
    <rPh sb="5" eb="7">
      <t>キホン</t>
    </rPh>
    <rPh sb="7" eb="9">
      <t>ジョウホウ</t>
    </rPh>
    <phoneticPr fontId="4"/>
  </si>
  <si>
    <t>男子</t>
    <rPh sb="0" eb="2">
      <t>ダンシ</t>
    </rPh>
    <phoneticPr fontId="4"/>
  </si>
  <si>
    <t>区分</t>
    <rPh sb="0" eb="2">
      <t>クブン</t>
    </rPh>
    <phoneticPr fontId="4"/>
  </si>
  <si>
    <t>位</t>
    <rPh sb="0" eb="1">
      <t>イ</t>
    </rPh>
    <phoneticPr fontId="4"/>
  </si>
  <si>
    <t>女子</t>
    <rPh sb="0" eb="2">
      <t>ジョシ</t>
    </rPh>
    <phoneticPr fontId="4"/>
  </si>
  <si>
    <t>-</t>
    <phoneticPr fontId="4"/>
  </si>
  <si>
    <t>申込み日</t>
    <rPh sb="0" eb="2">
      <t>モウシコ</t>
    </rPh>
    <rPh sb="3" eb="4">
      <t>ビ</t>
    </rPh>
    <phoneticPr fontId="4"/>
  </si>
  <si>
    <t>No.</t>
    <phoneticPr fontId="4"/>
  </si>
  <si>
    <t>連絡責任者携帯電話番号</t>
    <rPh sb="0" eb="2">
      <t>レンラク</t>
    </rPh>
    <rPh sb="2" eb="5">
      <t>セキニンシャ</t>
    </rPh>
    <rPh sb="5" eb="7">
      <t>ケイタイ</t>
    </rPh>
    <rPh sb="7" eb="9">
      <t>デンワ</t>
    </rPh>
    <rPh sb="9" eb="11">
      <t>バンゴウ</t>
    </rPh>
    <phoneticPr fontId="4"/>
  </si>
  <si>
    <t>連絡責任者の携帯電話番号</t>
    <rPh sb="0" eb="2">
      <t>レンラク</t>
    </rPh>
    <rPh sb="2" eb="5">
      <t>セキニンシャ</t>
    </rPh>
    <rPh sb="6" eb="8">
      <t>ケイタイ</t>
    </rPh>
    <rPh sb="8" eb="10">
      <t>デンワ</t>
    </rPh>
    <rPh sb="10" eb="12">
      <t>バンゴウ</t>
    </rPh>
    <phoneticPr fontId="4"/>
  </si>
  <si>
    <t>-</t>
    <phoneticPr fontId="4"/>
  </si>
  <si>
    <t>ふりがな</t>
    <phoneticPr fontId="4"/>
  </si>
  <si>
    <t>学校所在地</t>
    <rPh sb="0" eb="2">
      <t>ガッコウ</t>
    </rPh>
    <rPh sb="2" eb="5">
      <t>ショザイチ</t>
    </rPh>
    <phoneticPr fontId="4"/>
  </si>
  <si>
    <t>引率責任者</t>
    <rPh sb="0" eb="2">
      <t>インソツ</t>
    </rPh>
    <rPh sb="2" eb="5">
      <t>セキニンシャ</t>
    </rPh>
    <phoneticPr fontId="4"/>
  </si>
  <si>
    <t>関東中学校体育連盟　殿</t>
    <rPh sb="0" eb="2">
      <t>カントウ</t>
    </rPh>
    <rPh sb="2" eb="5">
      <t>チュウガッコウ</t>
    </rPh>
    <rPh sb="5" eb="7">
      <t>タイイク</t>
    </rPh>
    <rPh sb="7" eb="9">
      <t>レンメイ</t>
    </rPh>
    <rPh sb="10" eb="11">
      <t>ドノ</t>
    </rPh>
    <phoneticPr fontId="4"/>
  </si>
  <si>
    <t>めい</t>
    <phoneticPr fontId="4"/>
  </si>
  <si>
    <t>マネージャー</t>
    <phoneticPr fontId="4"/>
  </si>
  <si>
    <t>備考</t>
    <rPh sb="0" eb="2">
      <t>ビコウ</t>
    </rPh>
    <phoneticPr fontId="4"/>
  </si>
  <si>
    <t>コ　ー　チ</t>
    <phoneticPr fontId="4"/>
  </si>
  <si>
    <t>マネージャー</t>
    <phoneticPr fontId="4"/>
  </si>
  <si>
    <t>学校電話</t>
    <rPh sb="0" eb="2">
      <t>ガッコウ</t>
    </rPh>
    <rPh sb="2" eb="4">
      <t>デンワ</t>
    </rPh>
    <phoneticPr fontId="4"/>
  </si>
  <si>
    <t>学校FAX</t>
    <rPh sb="0" eb="2">
      <t>ガッコウ</t>
    </rPh>
    <phoneticPr fontId="4"/>
  </si>
  <si>
    <t>■学校情報</t>
    <rPh sb="1" eb="3">
      <t>ガッコウ</t>
    </rPh>
    <rPh sb="3" eb="5">
      <t>ジョウホウ</t>
    </rPh>
    <phoneticPr fontId="4"/>
  </si>
  <si>
    <t>氏　　名</t>
    <rPh sb="0" eb="1">
      <t>シ</t>
    </rPh>
    <rPh sb="3" eb="4">
      <t>メイ</t>
    </rPh>
    <phoneticPr fontId="4"/>
  </si>
  <si>
    <t>都県名</t>
    <rPh sb="0" eb="1">
      <t>ミヤコ</t>
    </rPh>
    <rPh sb="1" eb="3">
      <t>ケンメイ</t>
    </rPh>
    <phoneticPr fontId="4"/>
  </si>
  <si>
    <t>順位</t>
    <rPh sb="0" eb="2">
      <t>ジュンイ</t>
    </rPh>
    <phoneticPr fontId="4"/>
  </si>
  <si>
    <t>連絡責任者所属</t>
    <rPh sb="0" eb="2">
      <t>レンラク</t>
    </rPh>
    <rPh sb="2" eb="5">
      <t>セキニンシャ</t>
    </rPh>
    <rPh sb="5" eb="7">
      <t>ショゾク</t>
    </rPh>
    <phoneticPr fontId="4"/>
  </si>
  <si>
    <t>連絡責任者所属ふりがな</t>
    <rPh sb="0" eb="2">
      <t>レンラク</t>
    </rPh>
    <rPh sb="2" eb="5">
      <t>セキニンシャ</t>
    </rPh>
    <rPh sb="5" eb="7">
      <t>ショゾク</t>
    </rPh>
    <phoneticPr fontId="4"/>
  </si>
  <si>
    <t>連絡責任者住所</t>
    <rPh sb="0" eb="2">
      <t>レンラク</t>
    </rPh>
    <rPh sb="2" eb="5">
      <t>セキニンシャ</t>
    </rPh>
    <rPh sb="5" eb="7">
      <t>ジュウショ</t>
    </rPh>
    <phoneticPr fontId="4"/>
  </si>
  <si>
    <t>連絡責任者住所ふりがな</t>
    <rPh sb="0" eb="2">
      <t>レンラク</t>
    </rPh>
    <rPh sb="2" eb="5">
      <t>セキニンシャ</t>
    </rPh>
    <rPh sb="5" eb="7">
      <t>ジュウショ</t>
    </rPh>
    <phoneticPr fontId="4"/>
  </si>
  <si>
    <t>連絡責任者電話</t>
    <rPh sb="0" eb="2">
      <t>レンラク</t>
    </rPh>
    <rPh sb="2" eb="5">
      <t>セキニンシャ</t>
    </rPh>
    <rPh sb="5" eb="7">
      <t>デンワ</t>
    </rPh>
    <phoneticPr fontId="4"/>
  </si>
  <si>
    <t>連絡責任者FAX</t>
    <rPh sb="0" eb="2">
      <t>レンラク</t>
    </rPh>
    <rPh sb="2" eb="5">
      <t>セキニンシャ</t>
    </rPh>
    <phoneticPr fontId="4"/>
  </si>
  <si>
    <t>学校正式名称</t>
    <rPh sb="0" eb="2">
      <t>ガッコウ</t>
    </rPh>
    <rPh sb="2" eb="4">
      <t>セイシキ</t>
    </rPh>
    <rPh sb="4" eb="6">
      <t>メイショウ</t>
    </rPh>
    <phoneticPr fontId="4"/>
  </si>
  <si>
    <t>学校名ふりがな</t>
    <rPh sb="0" eb="2">
      <t>ガッコウ</t>
    </rPh>
    <rPh sb="2" eb="3">
      <t>メイ</t>
    </rPh>
    <phoneticPr fontId="4"/>
  </si>
  <si>
    <t>学校所在地ふりがな</t>
    <rPh sb="0" eb="2">
      <t>ガッコウ</t>
    </rPh>
    <rPh sb="2" eb="5">
      <t>ショザイチ</t>
    </rPh>
    <phoneticPr fontId="4"/>
  </si>
  <si>
    <t>学年</t>
    <phoneticPr fontId="4"/>
  </si>
  <si>
    <t>■スタッフ情報　</t>
    <rPh sb="5" eb="7">
      <t>ジョウホウ</t>
    </rPh>
    <phoneticPr fontId="4"/>
  </si>
  <si>
    <t>氏名(姓と名)</t>
    <rPh sb="0" eb="2">
      <t>シメイ</t>
    </rPh>
    <rPh sb="3" eb="4">
      <t>セイ</t>
    </rPh>
    <rPh sb="5" eb="6">
      <t>ナ</t>
    </rPh>
    <phoneticPr fontId="4"/>
  </si>
  <si>
    <t>ふりがな(姓と名に分ける)</t>
    <rPh sb="5" eb="6">
      <t>セイ</t>
    </rPh>
    <rPh sb="7" eb="8">
      <t>ナ</t>
    </rPh>
    <rPh sb="9" eb="10">
      <t>ワ</t>
    </rPh>
    <phoneticPr fontId="4"/>
  </si>
  <si>
    <t>選手氏名(姓と名に分ける)</t>
    <rPh sb="0" eb="2">
      <t>センシュ</t>
    </rPh>
    <rPh sb="2" eb="4">
      <t>シメイ</t>
    </rPh>
    <rPh sb="5" eb="6">
      <t>セイ</t>
    </rPh>
    <rPh sb="7" eb="8">
      <t>ナ</t>
    </rPh>
    <rPh sb="9" eb="10">
      <t>ワ</t>
    </rPh>
    <phoneticPr fontId="4"/>
  </si>
  <si>
    <t>キャプテン</t>
    <phoneticPr fontId="4"/>
  </si>
  <si>
    <t>背番号</t>
    <rPh sb="0" eb="3">
      <t>セバンゴウ</t>
    </rPh>
    <phoneticPr fontId="4"/>
  </si>
  <si>
    <t>コーチ</t>
    <phoneticPr fontId="4"/>
  </si>
  <si>
    <t>身長(cm)</t>
    <rPh sb="0" eb="2">
      <t>シンチョウ</t>
    </rPh>
    <phoneticPr fontId="4"/>
  </si>
  <si>
    <t>校長</t>
    <rPh sb="0" eb="1">
      <t>コウ</t>
    </rPh>
    <rPh sb="1" eb="2">
      <t>チョウ</t>
    </rPh>
    <phoneticPr fontId="4"/>
  </si>
  <si>
    <t>　　　　　　　　　　中学校</t>
    <rPh sb="10" eb="13">
      <t>チュウガッコウ</t>
    </rPh>
    <phoneticPr fontId="4"/>
  </si>
  <si>
    <t>選択する</t>
    <rPh sb="0" eb="2">
      <t>センタク</t>
    </rPh>
    <phoneticPr fontId="19"/>
  </si>
  <si>
    <t>茨城</t>
    <rPh sb="0" eb="2">
      <t>イバラキ</t>
    </rPh>
    <phoneticPr fontId="19"/>
  </si>
  <si>
    <t>栃木</t>
    <rPh sb="0" eb="2">
      <t>トチギ</t>
    </rPh>
    <phoneticPr fontId="19"/>
  </si>
  <si>
    <t>群馬</t>
    <rPh sb="0" eb="2">
      <t>グンマ</t>
    </rPh>
    <phoneticPr fontId="19"/>
  </si>
  <si>
    <t>埼玉</t>
    <rPh sb="0" eb="2">
      <t>サイタマ</t>
    </rPh>
    <phoneticPr fontId="19"/>
  </si>
  <si>
    <t>千葉</t>
    <rPh sb="0" eb="2">
      <t>チバ</t>
    </rPh>
    <phoneticPr fontId="19"/>
  </si>
  <si>
    <t>東京</t>
    <rPh sb="0" eb="2">
      <t>トウキョウ</t>
    </rPh>
    <phoneticPr fontId="19"/>
  </si>
  <si>
    <t>神奈川</t>
    <rPh sb="0" eb="3">
      <t>カナガワ</t>
    </rPh>
    <phoneticPr fontId="19"/>
  </si>
  <si>
    <t>山梨</t>
    <rPh sb="0" eb="2">
      <t>ヤマナシ</t>
    </rPh>
    <phoneticPr fontId="19"/>
  </si>
  <si>
    <t>・｢チーム基本入力欄｣と｢スタッフ・選手記入欄｣の2枚のシートに全て入力すると，｢参加申込書｣のシートが自動的に出来上がります。</t>
    <rPh sb="32" eb="33">
      <t>スベ</t>
    </rPh>
    <rPh sb="34" eb="36">
      <t>ニュウリョク</t>
    </rPh>
    <rPh sb="41" eb="43">
      <t>サンカ</t>
    </rPh>
    <rPh sb="43" eb="46">
      <t>モウシコミショ</t>
    </rPh>
    <rPh sb="52" eb="55">
      <t>ジドウテキ</t>
    </rPh>
    <rPh sb="56" eb="59">
      <t>デキア</t>
    </rPh>
    <phoneticPr fontId="4"/>
  </si>
  <si>
    <t>・入力は，数字は半角算用数字で，ふりがなは全角ひらがなで入力してください。</t>
    <rPh sb="1" eb="3">
      <t>ニュウリョク</t>
    </rPh>
    <rPh sb="5" eb="7">
      <t>スウジ</t>
    </rPh>
    <rPh sb="8" eb="10">
      <t>ハンカク</t>
    </rPh>
    <rPh sb="10" eb="12">
      <t>サンヨウ</t>
    </rPh>
    <rPh sb="12" eb="14">
      <t>スウジ</t>
    </rPh>
    <rPh sb="21" eb="23">
      <t>ゼンカク</t>
    </rPh>
    <rPh sb="28" eb="30">
      <t>ニュウリョク</t>
    </rPh>
    <phoneticPr fontId="4"/>
  </si>
  <si>
    <t>・氏名は，漢字・ふりがなともに姓と名に分けてセルに入力していただくようになっておりますのでご注意ください。</t>
    <rPh sb="1" eb="3">
      <t>シメイ</t>
    </rPh>
    <rPh sb="5" eb="7">
      <t>カンジ</t>
    </rPh>
    <rPh sb="15" eb="16">
      <t>セイ</t>
    </rPh>
    <rPh sb="17" eb="18">
      <t>ナ</t>
    </rPh>
    <rPh sb="19" eb="20">
      <t>ワ</t>
    </rPh>
    <rPh sb="25" eb="27">
      <t>ニュウリョク</t>
    </rPh>
    <rPh sb="46" eb="48">
      <t>チュウイ</t>
    </rPh>
    <phoneticPr fontId="4"/>
  </si>
  <si>
    <t>・インターネット上では表示できない字については，公式サイトには代用文字で掲載させていただきますことをあらかじめご了承ください。</t>
    <rPh sb="8" eb="9">
      <t>ジョウ</t>
    </rPh>
    <rPh sb="11" eb="13">
      <t>ヒョウジ</t>
    </rPh>
    <rPh sb="17" eb="18">
      <t>ジ</t>
    </rPh>
    <rPh sb="24" eb="26">
      <t>コウシキ</t>
    </rPh>
    <rPh sb="31" eb="33">
      <t>ダイヨウ</t>
    </rPh>
    <rPh sb="33" eb="35">
      <t>モジ</t>
    </rPh>
    <rPh sb="36" eb="38">
      <t>ケイサイ</t>
    </rPh>
    <rPh sb="56" eb="58">
      <t>リョウショウ</t>
    </rPh>
    <phoneticPr fontId="4"/>
  </si>
  <si>
    <t>・｢参加申込書｣のシートには直接入力できませんので注意してください。</t>
    <rPh sb="14" eb="16">
      <t>チョクセツ</t>
    </rPh>
    <rPh sb="16" eb="18">
      <t>ニュウリョク</t>
    </rPh>
    <rPh sb="25" eb="27">
      <t>チュウイ</t>
    </rPh>
    <phoneticPr fontId="4"/>
  </si>
  <si>
    <t>学校名略称(４文字以内)</t>
    <rPh sb="0" eb="2">
      <t>ガッコウ</t>
    </rPh>
    <rPh sb="2" eb="3">
      <t>メイ</t>
    </rPh>
    <rPh sb="3" eb="5">
      <t>リャクショウ</t>
    </rPh>
    <rPh sb="7" eb="9">
      <t>モジ</t>
    </rPh>
    <rPh sb="9" eb="11">
      <t>イナイ</t>
    </rPh>
    <phoneticPr fontId="4"/>
  </si>
  <si>
    <t>都県名は付けないでください</t>
    <rPh sb="0" eb="1">
      <t>ト</t>
    </rPh>
    <rPh sb="1" eb="3">
      <t>ケンメイ</t>
    </rPh>
    <rPh sb="4" eb="5">
      <t>ツ</t>
    </rPh>
    <phoneticPr fontId="4"/>
  </si>
  <si>
    <t>プログラム（組み合わせ表等）及び電光表示で使用します</t>
    <rPh sb="6" eb="7">
      <t>ク</t>
    </rPh>
    <rPh sb="8" eb="9">
      <t>ア</t>
    </rPh>
    <rPh sb="11" eb="12">
      <t>ヒョウ</t>
    </rPh>
    <rPh sb="12" eb="13">
      <t>トウ</t>
    </rPh>
    <rPh sb="14" eb="15">
      <t>オヨ</t>
    </rPh>
    <rPh sb="16" eb="18">
      <t>デンコウ</t>
    </rPh>
    <rPh sb="18" eb="20">
      <t>ヒョウジ</t>
    </rPh>
    <rPh sb="21" eb="23">
      <t>シヨウ</t>
    </rPh>
    <phoneticPr fontId="4"/>
  </si>
  <si>
    <t>ふりがな</t>
    <phoneticPr fontId="4"/>
  </si>
  <si>
    <t>スタッフ</t>
    <phoneticPr fontId="4"/>
  </si>
  <si>
    <t>マネージャー</t>
    <phoneticPr fontId="4"/>
  </si>
  <si>
    <t>No.</t>
    <phoneticPr fontId="4"/>
  </si>
  <si>
    <t>(cm)</t>
    <phoneticPr fontId="4"/>
  </si>
  <si>
    <t xml:space="preserve"> 職印</t>
    <phoneticPr fontId="4"/>
  </si>
  <si>
    <t>・上記の者は、本校在学の生徒で標記大会に出場することを承認し、参加申し込みを致します。</t>
    <rPh sb="1" eb="3">
      <t>ジョウキ</t>
    </rPh>
    <rPh sb="4" eb="5">
      <t>モノ</t>
    </rPh>
    <rPh sb="7" eb="9">
      <t>ホンコウ</t>
    </rPh>
    <rPh sb="9" eb="11">
      <t>ザイガク</t>
    </rPh>
    <rPh sb="12" eb="14">
      <t>セイト</t>
    </rPh>
    <rPh sb="15" eb="17">
      <t>ヒョウキ</t>
    </rPh>
    <rPh sb="17" eb="19">
      <t>タイカイ</t>
    </rPh>
    <rPh sb="20" eb="22">
      <t>シュツジョウ</t>
    </rPh>
    <rPh sb="27" eb="29">
      <t>ショウニン</t>
    </rPh>
    <rPh sb="31" eb="33">
      <t>サンカ</t>
    </rPh>
    <rPh sb="33" eb="34">
      <t>モウ</t>
    </rPh>
    <rPh sb="35" eb="36">
      <t>コ</t>
    </rPh>
    <rPh sb="38" eb="39">
      <t>イタ</t>
    </rPh>
    <phoneticPr fontId="4"/>
  </si>
  <si>
    <t>アシスタントコーチ</t>
    <phoneticPr fontId="4"/>
  </si>
  <si>
    <t>アシスタント
コ　ー　チ</t>
    <phoneticPr fontId="4"/>
  </si>
  <si>
    <t>Aコーチ</t>
    <phoneticPr fontId="4"/>
  </si>
  <si>
    <t>チーム正式名称</t>
    <rPh sb="3" eb="5">
      <t>セイシキ</t>
    </rPh>
    <rPh sb="5" eb="7">
      <t>メイショウ</t>
    </rPh>
    <phoneticPr fontId="4"/>
  </si>
  <si>
    <t>氏名</t>
    <rPh sb="0" eb="2">
      <t>シメイ</t>
    </rPh>
    <phoneticPr fontId="4"/>
  </si>
  <si>
    <t>姓名反転</t>
    <rPh sb="0" eb="2">
      <t>セイメイ</t>
    </rPh>
    <rPh sb="2" eb="4">
      <t>ハンテン</t>
    </rPh>
    <phoneticPr fontId="4"/>
  </si>
  <si>
    <t>コーチ</t>
  </si>
  <si>
    <t>No</t>
    <phoneticPr fontId="4"/>
  </si>
  <si>
    <t>チーム４文字略称</t>
    <rPh sb="4" eb="6">
      <t>モジ</t>
    </rPh>
    <rPh sb="6" eb="8">
      <t>リャクショウ</t>
    </rPh>
    <phoneticPr fontId="4"/>
  </si>
  <si>
    <t>都県名</t>
    <rPh sb="0" eb="1">
      <t>ト</t>
    </rPh>
    <rPh sb="1" eb="2">
      <t>ケン</t>
    </rPh>
    <rPh sb="2" eb="3">
      <t>ナ</t>
    </rPh>
    <phoneticPr fontId="17"/>
  </si>
  <si>
    <t>トレーナー登録申請書</t>
  </si>
  <si>
    <t>都道府県名</t>
    <rPh sb="0" eb="4">
      <t>トドウフケン</t>
    </rPh>
    <rPh sb="4" eb="5">
      <t>メイ</t>
    </rPh>
    <phoneticPr fontId="19"/>
  </si>
  <si>
    <t>学校名</t>
    <rPh sb="0" eb="2">
      <t>ガッコウ</t>
    </rPh>
    <rPh sb="2" eb="3">
      <t>メイ</t>
    </rPh>
    <phoneticPr fontId="19"/>
  </si>
  <si>
    <t>関東大会事務局 御中</t>
    <rPh sb="0" eb="2">
      <t>カントウ</t>
    </rPh>
    <rPh sb="2" eb="4">
      <t>タイカイ</t>
    </rPh>
    <rPh sb="4" eb="7">
      <t>ジムキョク</t>
    </rPh>
    <phoneticPr fontId="19"/>
  </si>
  <si>
    <t>住所</t>
    <rPh sb="0" eb="2">
      <t>ジュウショ</t>
    </rPh>
    <phoneticPr fontId="19"/>
  </si>
  <si>
    <t>勤務先</t>
    <rPh sb="0" eb="3">
      <t>キンムサキ</t>
    </rPh>
    <phoneticPr fontId="19"/>
  </si>
  <si>
    <t>生年月日
(西暦)</t>
    <rPh sb="0" eb="2">
      <t>セイネン</t>
    </rPh>
    <rPh sb="2" eb="4">
      <t>ガッピ</t>
    </rPh>
    <rPh sb="6" eb="8">
      <t>セイレキ</t>
    </rPh>
    <phoneticPr fontId="19"/>
  </si>
  <si>
    <t>歳</t>
    <rPh sb="0" eb="1">
      <t>サイ</t>
    </rPh>
    <phoneticPr fontId="4"/>
  </si>
  <si>
    <t>引率責任者
氏　名</t>
    <rPh sb="0" eb="2">
      <t>インソツ</t>
    </rPh>
    <rPh sb="2" eb="5">
      <t>セキニンシャ</t>
    </rPh>
    <rPh sb="6" eb="7">
      <t>シ</t>
    </rPh>
    <rPh sb="8" eb="9">
      <t>ナ</t>
    </rPh>
    <phoneticPr fontId="19"/>
  </si>
  <si>
    <t>h19</t>
    <phoneticPr fontId="4"/>
  </si>
  <si>
    <t>h22</t>
    <phoneticPr fontId="4"/>
  </si>
  <si>
    <t>h20</t>
    <phoneticPr fontId="4"/>
  </si>
  <si>
    <t>h21</t>
    <phoneticPr fontId="4"/>
  </si>
  <si>
    <t>部活動指導員</t>
    <rPh sb="0" eb="3">
      <t>ブカツドウ</t>
    </rPh>
    <rPh sb="3" eb="6">
      <t>シドウイン</t>
    </rPh>
    <phoneticPr fontId="4"/>
  </si>
  <si>
    <t>任命権者</t>
    <rPh sb="0" eb="3">
      <t>ニンメイケン</t>
    </rPh>
    <rPh sb="3" eb="4">
      <t>シャ</t>
    </rPh>
    <phoneticPr fontId="4"/>
  </si>
  <si>
    <t>資格</t>
    <rPh sb="0" eb="2">
      <t>シカク</t>
    </rPh>
    <phoneticPr fontId="4"/>
  </si>
  <si>
    <t>校長</t>
    <rPh sb="0" eb="2">
      <t>コウチョウ</t>
    </rPh>
    <phoneticPr fontId="4"/>
  </si>
  <si>
    <t>教員</t>
    <rPh sb="0" eb="2">
      <t>キョウイン</t>
    </rPh>
    <phoneticPr fontId="4"/>
  </si>
  <si>
    <t>部活動指導員</t>
    <rPh sb="0" eb="6">
      <t>ブカツドウシドウイン</t>
    </rPh>
    <phoneticPr fontId="4"/>
  </si>
  <si>
    <t>外部指導員</t>
    <rPh sb="0" eb="2">
      <t>ガイブ</t>
    </rPh>
    <rPh sb="2" eb="5">
      <t>シドウイン</t>
    </rPh>
    <phoneticPr fontId="4"/>
  </si>
  <si>
    <t>生徒</t>
    <rPh sb="0" eb="2">
      <t>セイト</t>
    </rPh>
    <phoneticPr fontId="4"/>
  </si>
  <si>
    <t>　←　マネージャーの種別をリストから選択する。</t>
    <rPh sb="10" eb="12">
      <t>シュベツ</t>
    </rPh>
    <rPh sb="18" eb="20">
      <t>センタク</t>
    </rPh>
    <phoneticPr fontId="4"/>
  </si>
  <si>
    <t>　←　Aコーチの種別をリストから選択する。</t>
    <rPh sb="8" eb="10">
      <t>シュベツ</t>
    </rPh>
    <rPh sb="16" eb="18">
      <t>センタク</t>
    </rPh>
    <phoneticPr fontId="4"/>
  </si>
  <si>
    <t>　←　引率責任者の種別をリストから選択する。</t>
    <rPh sb="3" eb="5">
      <t>インソツ</t>
    </rPh>
    <rPh sb="5" eb="8">
      <t>セキニンシャ</t>
    </rPh>
    <rPh sb="9" eb="11">
      <t>シュベツ</t>
    </rPh>
    <rPh sb="17" eb="19">
      <t>センタク</t>
    </rPh>
    <phoneticPr fontId="4"/>
  </si>
  <si>
    <t>都 県</t>
    <rPh sb="0" eb="1">
      <t>ト</t>
    </rPh>
    <rPh sb="2" eb="3">
      <t>ケン</t>
    </rPh>
    <phoneticPr fontId="4"/>
  </si>
  <si>
    <t>立</t>
    <rPh sb="0" eb="1">
      <t>リツ</t>
    </rPh>
    <phoneticPr fontId="4"/>
  </si>
  <si>
    <t>学校長</t>
    <rPh sb="0" eb="3">
      <t>ガッコウチョウ</t>
    </rPh>
    <phoneticPr fontId="4"/>
  </si>
  <si>
    <t>住　所</t>
    <rPh sb="0" eb="1">
      <t>ジュウ</t>
    </rPh>
    <rPh sb="2" eb="3">
      <t>ショ</t>
    </rPh>
    <phoneticPr fontId="4"/>
  </si>
  <si>
    <t>電話</t>
    <rPh sb="0" eb="2">
      <t>デンワ</t>
    </rPh>
    <phoneticPr fontId="4"/>
  </si>
  <si>
    <t>FAX</t>
    <phoneticPr fontId="4"/>
  </si>
  <si>
    <t>年　齢</t>
    <rPh sb="0" eb="1">
      <t>トシ</t>
    </rPh>
    <rPh sb="2" eb="3">
      <t>トシ</t>
    </rPh>
    <phoneticPr fontId="4"/>
  </si>
  <si>
    <t>学校との
関わり</t>
    <rPh sb="0" eb="2">
      <t>ガッコウ</t>
    </rPh>
    <rPh sb="5" eb="6">
      <t>カカ</t>
    </rPh>
    <phoneticPr fontId="4"/>
  </si>
  <si>
    <t>　　　　　　　　　　　　　事務局御中</t>
    <rPh sb="13" eb="16">
      <t>ジムキョク</t>
    </rPh>
    <rPh sb="16" eb="18">
      <t>オンチュウ</t>
    </rPh>
    <phoneticPr fontId="4"/>
  </si>
  <si>
    <t>氏　名</t>
    <rPh sb="0" eb="1">
      <t>シ</t>
    </rPh>
    <rPh sb="2" eb="3">
      <t>メイ</t>
    </rPh>
    <phoneticPr fontId="4"/>
  </si>
  <si>
    <t>性　別</t>
    <rPh sb="0" eb="1">
      <t>セイ</t>
    </rPh>
    <rPh sb="2" eb="3">
      <t>ベツ</t>
    </rPh>
    <phoneticPr fontId="4"/>
  </si>
  <si>
    <t xml:space="preserve"> </t>
  </si>
  <si>
    <t>学校名</t>
    <rPh sb="0" eb="3">
      <t>ガッコウメイ</t>
    </rPh>
    <phoneticPr fontId="4"/>
  </si>
  <si>
    <t>校長名</t>
    <rPh sb="0" eb="3">
      <t>コウチョウメイ</t>
    </rPh>
    <phoneticPr fontId="4"/>
  </si>
  <si>
    <t>ＴＥＬ</t>
    <phoneticPr fontId="4"/>
  </si>
  <si>
    <t>ＦＡＸ</t>
    <phoneticPr fontId="4"/>
  </si>
  <si>
    <t>承認しました。</t>
  </si>
  <si>
    <r>
      <t xml:space="preserve">     </t>
    </r>
    <r>
      <rPr>
        <sz val="10.5"/>
        <rFont val="ＭＳ 明朝"/>
        <family val="1"/>
        <charset val="128"/>
      </rPr>
      <t>　</t>
    </r>
  </si>
  <si>
    <r>
      <t>１　</t>
    </r>
    <r>
      <rPr>
        <sz val="11"/>
        <rFont val="ＭＳ 明朝"/>
        <family val="1"/>
        <charset val="128"/>
      </rPr>
      <t>部活動指導員</t>
    </r>
  </si>
  <si>
    <t xml:space="preserve">              </t>
  </si>
  <si>
    <t>※任命者の記入例････「●●県教育委員会、■■市教育委員会、学校法人▲▲学園」等</t>
    <phoneticPr fontId="4"/>
  </si>
  <si>
    <t>部活動指導員確認書（校長承認書）</t>
    <phoneticPr fontId="4"/>
  </si>
  <si>
    <t>　←　連絡責任者の種別をリストから選択する。</t>
    <rPh sb="3" eb="5">
      <t>レンラク</t>
    </rPh>
    <rPh sb="5" eb="8">
      <t>セキニンシャ</t>
    </rPh>
    <rPh sb="9" eb="11">
      <t>シュベツ</t>
    </rPh>
    <rPh sb="17" eb="19">
      <t>センタク</t>
    </rPh>
    <phoneticPr fontId="4"/>
  </si>
  <si>
    <t>月</t>
    <rPh sb="0" eb="1">
      <t>ゲツ</t>
    </rPh>
    <phoneticPr fontId="4"/>
  </si>
  <si>
    <t>年</t>
    <rPh sb="0" eb="1">
      <t>ネン</t>
    </rPh>
    <phoneticPr fontId="4"/>
  </si>
  <si>
    <t>令和</t>
    <rPh sb="0" eb="2">
      <t>レイワ</t>
    </rPh>
    <phoneticPr fontId="4"/>
  </si>
  <si>
    <t>校長</t>
    <rPh sb="0" eb="2">
      <t>コウチョウ</t>
    </rPh>
    <phoneticPr fontId="4"/>
  </si>
  <si>
    <t>教育委員会</t>
    <rPh sb="0" eb="5">
      <t>キョウイクイインカイ</t>
    </rPh>
    <phoneticPr fontId="4"/>
  </si>
  <si>
    <r>
      <t xml:space="preserve"> </t>
    </r>
    <r>
      <rPr>
        <sz val="12"/>
        <rFont val="ＭＳ 明朝"/>
        <family val="1"/>
        <charset val="128"/>
      </rPr>
      <t>実行委員会委員長　　様</t>
    </r>
    <phoneticPr fontId="4"/>
  </si>
  <si>
    <t>大会プログラム外字申請書</t>
    <rPh sb="0" eb="2">
      <t>タイカイ</t>
    </rPh>
    <rPh sb="7" eb="9">
      <t>ガイジ</t>
    </rPh>
    <rPh sb="9" eb="12">
      <t>シンセイショ</t>
    </rPh>
    <phoneticPr fontId="4"/>
  </si>
  <si>
    <r>
      <t xml:space="preserve">  </t>
    </r>
    <r>
      <rPr>
        <sz val="12"/>
        <rFont val="ＭＳ 明朝"/>
        <family val="1"/>
        <charset val="128"/>
      </rPr>
      <t>大会プログラム作成にあたり、以下の者のプログラム紙面上の氏名を外字で表記するようお願いします。</t>
    </r>
    <rPh sb="2" eb="4">
      <t>タイカイ</t>
    </rPh>
    <rPh sb="9" eb="11">
      <t>サクセイ</t>
    </rPh>
    <rPh sb="16" eb="18">
      <t>イカ</t>
    </rPh>
    <rPh sb="19" eb="20">
      <t>モノ</t>
    </rPh>
    <rPh sb="26" eb="28">
      <t>シメン</t>
    </rPh>
    <rPh sb="28" eb="29">
      <t>ジョウ</t>
    </rPh>
    <rPh sb="30" eb="32">
      <t>シメイ</t>
    </rPh>
    <rPh sb="33" eb="35">
      <t>ガイジ</t>
    </rPh>
    <rPh sb="36" eb="38">
      <t>ヒョウキ</t>
    </rPh>
    <rPh sb="43" eb="44">
      <t>ネガ</t>
    </rPh>
    <phoneticPr fontId="4"/>
  </si>
  <si>
    <t>番号</t>
    <rPh sb="0" eb="2">
      <t>バンゴウ</t>
    </rPh>
    <phoneticPr fontId="4"/>
  </si>
  <si>
    <t>データ上</t>
    <rPh sb="3" eb="4">
      <t>ウエ</t>
    </rPh>
    <phoneticPr fontId="4"/>
  </si>
  <si>
    <t>吉野　茂</t>
    <rPh sb="0" eb="2">
      <t>ヨシノ</t>
    </rPh>
    <rPh sb="3" eb="4">
      <t>シゲル</t>
    </rPh>
    <phoneticPr fontId="4"/>
  </si>
  <si>
    <t>吉</t>
    <rPh sb="0" eb="1">
      <t>ヨシ</t>
    </rPh>
    <phoneticPr fontId="4"/>
  </si>
  <si>
    <t>→</t>
    <phoneticPr fontId="4"/>
  </si>
  <si>
    <t>※ホームページ上など外字表記できないものは、データ通りの表記となります。</t>
    <rPh sb="7" eb="8">
      <t>ウエ</t>
    </rPh>
    <rPh sb="10" eb="12">
      <t>ガイジ</t>
    </rPh>
    <rPh sb="12" eb="14">
      <t>ヒョウキ</t>
    </rPh>
    <rPh sb="25" eb="26">
      <t>ドオ</t>
    </rPh>
    <rPh sb="28" eb="30">
      <t>ヒョウキ</t>
    </rPh>
    <phoneticPr fontId="4"/>
  </si>
  <si>
    <t>※プログラム上の欄にははっきりと大きく楷書でお書きください。</t>
    <rPh sb="6" eb="7">
      <t>ウエ</t>
    </rPh>
    <rPh sb="8" eb="9">
      <t>ラン</t>
    </rPh>
    <rPh sb="16" eb="17">
      <t>オオ</t>
    </rPh>
    <rPh sb="19" eb="21">
      <t>カイショ</t>
    </rPh>
    <rPh sb="23" eb="24">
      <t>カ</t>
    </rPh>
    <phoneticPr fontId="4"/>
  </si>
  <si>
    <t>令和6</t>
    <rPh sb="0" eb="2">
      <t>レイワ</t>
    </rPh>
    <phoneticPr fontId="4"/>
  </si>
  <si>
    <t xml:space="preserve">  </t>
    <phoneticPr fontId="4"/>
  </si>
  <si>
    <t>令和6年関東中学校体育大会</t>
    <rPh sb="0" eb="2">
      <t>レイワ</t>
    </rPh>
    <rPh sb="3" eb="4">
      <t>ネン</t>
    </rPh>
    <rPh sb="4" eb="6">
      <t>カントウ</t>
    </rPh>
    <phoneticPr fontId="4"/>
  </si>
  <si>
    <r>
      <t xml:space="preserve"> </t>
    </r>
    <r>
      <rPr>
        <sz val="12"/>
        <rFont val="ＭＳ 明朝"/>
        <family val="1"/>
        <charset val="128"/>
      </rPr>
      <t>第54回関東中学校バスケットボール大会</t>
    </r>
    <rPh sb="9" eb="10">
      <t>コウ</t>
    </rPh>
    <phoneticPr fontId="4"/>
  </si>
  <si>
    <r>
      <t xml:space="preserve">FAX送信先：043-244-6897
総務委員長　千葉市立稲毛中学校　柴田　航　宛
</t>
    </r>
    <r>
      <rPr>
        <sz val="14"/>
        <color rgb="FFFF0000"/>
        <rFont val="ＭＳ Ｐゴシック"/>
        <family val="3"/>
        <charset val="128"/>
      </rPr>
      <t>FAX送信後は，確認のためallkantobasketball2024@gmail.comまで送信したことをお知らせください。</t>
    </r>
    <rPh sb="26" eb="28">
      <t>チバ</t>
    </rPh>
    <rPh sb="30" eb="32">
      <t>イナゲ</t>
    </rPh>
    <rPh sb="36" eb="38">
      <t>シバタ</t>
    </rPh>
    <rPh sb="39" eb="40">
      <t>ワタル</t>
    </rPh>
    <phoneticPr fontId="4"/>
  </si>
  <si>
    <t>令和6年度</t>
    <rPh sb="0" eb="1">
      <t>レイ</t>
    </rPh>
    <rPh sb="1" eb="2">
      <t>カズ</t>
    </rPh>
    <rPh sb="3" eb="4">
      <t>ネン</t>
    </rPh>
    <rPh sb="4" eb="5">
      <t>ド</t>
    </rPh>
    <phoneticPr fontId="4"/>
  </si>
  <si>
    <t>第54回関東中学校バスケットボール大会　参加申込書</t>
    <rPh sb="0" eb="1">
      <t>ダイ</t>
    </rPh>
    <rPh sb="3" eb="4">
      <t>カイ</t>
    </rPh>
    <rPh sb="4" eb="6">
      <t>カントウ</t>
    </rPh>
    <rPh sb="6" eb="9">
      <t>チュウガッコウ</t>
    </rPh>
    <rPh sb="17" eb="19">
      <t>タイカイ</t>
    </rPh>
    <rPh sb="20" eb="22">
      <t>サンカ</t>
    </rPh>
    <rPh sb="22" eb="25">
      <t>モウシコミショ</t>
    </rPh>
    <phoneticPr fontId="4"/>
  </si>
  <si>
    <t>令和６年　　　　月　　　　日</t>
    <rPh sb="0" eb="1">
      <t>レイ</t>
    </rPh>
    <rPh sb="1" eb="2">
      <t>カズ</t>
    </rPh>
    <rPh sb="3" eb="4">
      <t>ネン</t>
    </rPh>
    <rPh sb="8" eb="9">
      <t>ツキ</t>
    </rPh>
    <rPh sb="13" eb="14">
      <t>ニチ</t>
    </rPh>
    <phoneticPr fontId="4"/>
  </si>
  <si>
    <t>　第54回関東中学校バスケットボール大会のトレーナーとして下記の者を登録いたします。
　なおトレーナーの実務にあたっては、大会本部の定める規定を遵守して実務を行うことを誓います。</t>
    <rPh sb="1" eb="2">
      <t>ダイ</t>
    </rPh>
    <rPh sb="4" eb="5">
      <t>カイ</t>
    </rPh>
    <rPh sb="5" eb="7">
      <t>カントウ</t>
    </rPh>
    <rPh sb="7" eb="10">
      <t>チュウガッコウ</t>
    </rPh>
    <rPh sb="18" eb="20">
      <t>タイカイ</t>
    </rPh>
    <phoneticPr fontId="19"/>
  </si>
  <si>
    <t>　第54回関東中学校バスケットボール大会</t>
    <rPh sb="1" eb="2">
      <t>ダイ</t>
    </rPh>
    <rPh sb="4" eb="5">
      <t>カイ</t>
    </rPh>
    <rPh sb="5" eb="7">
      <t>カントウ</t>
    </rPh>
    <rPh sb="7" eb="9">
      <t>チュウガク</t>
    </rPh>
    <rPh sb="9" eb="10">
      <t>コウ</t>
    </rPh>
    <rPh sb="18" eb="20">
      <t>タイカイ</t>
    </rPh>
    <phoneticPr fontId="4"/>
  </si>
  <si>
    <r>
      <t xml:space="preserve">  </t>
    </r>
    <r>
      <rPr>
        <sz val="12"/>
        <rFont val="ＭＳ 明朝"/>
        <family val="1"/>
        <charset val="128"/>
      </rPr>
      <t>下記の者を、本校が令和６年度関東中学校体育大会出場に際しての部活動指導員として</t>
    </r>
    <rPh sb="11" eb="13">
      <t>レイワ</t>
    </rPh>
    <phoneticPr fontId="4"/>
  </si>
  <si>
    <t>　←　数字は半角算用数字</t>
    <rPh sb="3" eb="5">
      <t>スウジ</t>
    </rPh>
    <rPh sb="6" eb="12">
      <t>ハンカクサンヨウスウジ</t>
    </rPh>
    <phoneticPr fontId="4"/>
  </si>
  <si>
    <t>　←　生年月日は西暦</t>
    <rPh sb="3" eb="7">
      <t>セイネンガッピ</t>
    </rPh>
    <rPh sb="8" eb="10">
      <t>セイレキ</t>
    </rPh>
    <phoneticPr fontId="4"/>
  </si>
  <si>
    <t>担当者名</t>
    <rPh sb="0" eb="4">
      <t>タントウシャメイ</t>
    </rPh>
    <phoneticPr fontId="4"/>
  </si>
  <si>
    <t>外部指導者確認書(校長承認書)</t>
    <rPh sb="0" eb="2">
      <t>ガイブ</t>
    </rPh>
    <rPh sb="2" eb="5">
      <t>シドウシャ</t>
    </rPh>
    <rPh sb="5" eb="8">
      <t>カクニンショ</t>
    </rPh>
    <rPh sb="9" eb="11">
      <t>コウチョウ</t>
    </rPh>
    <rPh sb="11" eb="14">
      <t>ショウニンショ</t>
    </rPh>
    <phoneticPr fontId="4"/>
  </si>
  <si>
    <t>登録</t>
    <rPh sb="0" eb="2">
      <t>トウロク</t>
    </rPh>
    <phoneticPr fontId="4"/>
  </si>
  <si>
    <t>コーチ</t>
    <phoneticPr fontId="4"/>
  </si>
  <si>
    <t>アシスタントコーチ</t>
    <phoneticPr fontId="4"/>
  </si>
  <si>
    <t>　下記のものを、本校が「令和6年度第54回関東中学校バスケットボール
　大会」出場に際しての、外部指導者として承認しました。</t>
    <rPh sb="1" eb="3">
      <t>カキ</t>
    </rPh>
    <rPh sb="8" eb="10">
      <t>ホンコウ</t>
    </rPh>
    <rPh sb="12" eb="14">
      <t>レイワ</t>
    </rPh>
    <rPh sb="15" eb="17">
      <t>ネンド</t>
    </rPh>
    <rPh sb="17" eb="18">
      <t>ダイ</t>
    </rPh>
    <rPh sb="20" eb="21">
      <t>カイ</t>
    </rPh>
    <rPh sb="21" eb="23">
      <t>カントウ</t>
    </rPh>
    <rPh sb="23" eb="26">
      <t>チュウガッコウ</t>
    </rPh>
    <rPh sb="36" eb="38">
      <t>タイカイ</t>
    </rPh>
    <rPh sb="39" eb="41">
      <t>シュツジョウ</t>
    </rPh>
    <rPh sb="42" eb="43">
      <t>サイ</t>
    </rPh>
    <rPh sb="47" eb="49">
      <t>ガイブ</t>
    </rPh>
    <rPh sb="49" eb="52">
      <t>シドウシャ</t>
    </rPh>
    <rPh sb="55" eb="57">
      <t>ショウニン</t>
    </rPh>
    <phoneticPr fontId="4"/>
  </si>
  <si>
    <t>日</t>
    <rPh sb="0" eb="1">
      <t>ニチ</t>
    </rPh>
    <phoneticPr fontId="4"/>
  </si>
  <si>
    <t>性別</t>
    <rPh sb="0" eb="2">
      <t>セイベツ</t>
    </rPh>
    <phoneticPr fontId="4"/>
  </si>
  <si>
    <t>男</t>
    <rPh sb="0" eb="1">
      <t>オトコ</t>
    </rPh>
    <phoneticPr fontId="4"/>
  </si>
  <si>
    <t>女</t>
    <rPh sb="0" eb="1">
      <t>オンナ</t>
    </rPh>
    <phoneticPr fontId="4"/>
  </si>
  <si>
    <t>月</t>
    <rPh sb="0" eb="1">
      <t>ツキ</t>
    </rPh>
    <phoneticPr fontId="4"/>
  </si>
  <si>
    <t>6年</t>
    <rPh sb="1" eb="2">
      <t>ネン</t>
    </rPh>
    <phoneticPr fontId="4"/>
  </si>
  <si>
    <t>歳</t>
    <rPh sb="0" eb="1">
      <t>サイ</t>
    </rPh>
    <phoneticPr fontId="4"/>
  </si>
  <si>
    <t>※各競技部独自の付帯事項は、競技部として特に確認したい事項・住所・電話番号等を示してください。</t>
    <phoneticPr fontId="4"/>
  </si>
  <si>
    <t>特になし</t>
    <rPh sb="0" eb="1">
      <t>トク</t>
    </rPh>
    <phoneticPr fontId="4"/>
  </si>
  <si>
    <t>公印</t>
    <rPh sb="0" eb="2">
      <t>コウイン</t>
    </rPh>
    <phoneticPr fontId="4"/>
  </si>
  <si>
    <t>ふりがな</t>
    <phoneticPr fontId="4"/>
  </si>
  <si>
    <r>
      <t xml:space="preserve">  </t>
    </r>
    <r>
      <rPr>
        <sz val="12"/>
        <rFont val="ＭＳ 明朝"/>
        <family val="1"/>
        <charset val="128"/>
      </rPr>
      <t>氏名</t>
    </r>
    <phoneticPr fontId="4"/>
  </si>
  <si>
    <r>
      <t xml:space="preserve">  </t>
    </r>
    <r>
      <rPr>
        <sz val="12"/>
        <rFont val="ＭＳ 明朝"/>
        <family val="1"/>
        <charset val="128"/>
      </rPr>
      <t>任命者</t>
    </r>
    <phoneticPr fontId="4"/>
  </si>
  <si>
    <t>年齢</t>
    <rPh sb="0" eb="2">
      <t>ネンレイ</t>
    </rPh>
    <phoneticPr fontId="4"/>
  </si>
  <si>
    <t>令和</t>
    <phoneticPr fontId="4"/>
  </si>
  <si>
    <t>１　トレーナー</t>
    <phoneticPr fontId="4"/>
  </si>
  <si>
    <t>ふりがな</t>
    <phoneticPr fontId="19"/>
  </si>
  <si>
    <t>氏名</t>
    <rPh sb="0" eb="2">
      <t>シメイ</t>
    </rPh>
    <phoneticPr fontId="4"/>
  </si>
  <si>
    <t>令和 6 年</t>
    <rPh sb="0" eb="2">
      <t>レイワ</t>
    </rPh>
    <rPh sb="5" eb="6">
      <t>ネン</t>
    </rPh>
    <phoneticPr fontId="19"/>
  </si>
  <si>
    <t>第54回関東中学校バスケットボール大会トレーナー申請について</t>
    <rPh sb="0" eb="1">
      <t>ダイ</t>
    </rPh>
    <rPh sb="3" eb="4">
      <t>カイ</t>
    </rPh>
    <rPh sb="4" eb="6">
      <t>カントウ</t>
    </rPh>
    <rPh sb="6" eb="9">
      <t>チュウガッコウ</t>
    </rPh>
    <rPh sb="17" eb="19">
      <t>タイカイ</t>
    </rPh>
    <phoneticPr fontId="19"/>
  </si>
  <si>
    <t>　この大会は、選手の健康と安全を配慮して、チームがトレーナーを帯同し体育館のフロアに下りて、
  試合前のケアや緊急の場合の手当てなどの活動を行うことを認めます。
　但し、事前の代表者会議で、登録申請書を提出し、下記の規定を遵守して活動を行ってください。</t>
    <phoneticPr fontId="19"/>
  </si>
  <si>
    <t>１．チームトレーナーとして登録に必要な資格
（１）医療施設に従事しており国家資格を有するもの。
（２）トレーナーとしての認定資格を有するもの。
（３）当該校の養護教諭である。
２．行動制限
（１）トレーナーは、１チームにつき「１名」のみ登録できる。
（２）自チームが用意した、ピンク地に「Ｔ」（黒字）のイニシャルが入ったビブスを着用し、
　　　トレーナーとして相応しい服装をすること。
（３）大会事務局より発行されたＩＤカードを首から下げること。
（４）チーム及び選手に対して戦術的指導、アップの手伝い及び衣類の整理等は行わない。
（５）施術については指定された場所（ベンチ横等のベンチ外）で行う。
（６）チームに対して応援及びそれに類することを厳に行わない。
（７）トレーナーは複数チーム兼ねることができるが、養護教諭は当該校のみとする。
（８）上記の内容及びトレーナーとして不適切な言動があったときは、以後の競技及び主催大会での
　　　登録を禁ずる。</t>
    <rPh sb="13" eb="15">
      <t>トウロク</t>
    </rPh>
    <rPh sb="16" eb="18">
      <t>ヒツヨウ</t>
    </rPh>
    <rPh sb="19" eb="21">
      <t>シカク</t>
    </rPh>
    <rPh sb="25" eb="27">
      <t>イリョウ</t>
    </rPh>
    <rPh sb="27" eb="29">
      <t>シセツ</t>
    </rPh>
    <rPh sb="30" eb="32">
      <t>ジュウジ</t>
    </rPh>
    <rPh sb="36" eb="38">
      <t>コッカ</t>
    </rPh>
    <rPh sb="38" eb="40">
      <t>シカク</t>
    </rPh>
    <rPh sb="41" eb="42">
      <t>ユウ</t>
    </rPh>
    <rPh sb="60" eb="62">
      <t>ニンテイ</t>
    </rPh>
    <rPh sb="62" eb="64">
      <t>シカク</t>
    </rPh>
    <rPh sb="65" eb="66">
      <t>ユウ</t>
    </rPh>
    <rPh sb="75" eb="77">
      <t>トウガイ</t>
    </rPh>
    <rPh sb="77" eb="78">
      <t>コウ</t>
    </rPh>
    <rPh sb="79" eb="81">
      <t>ヨウゴ</t>
    </rPh>
    <rPh sb="81" eb="83">
      <t>キョウユ</t>
    </rPh>
    <rPh sb="91" eb="93">
      <t>コウドウ</t>
    </rPh>
    <rPh sb="93" eb="95">
      <t>セイゲン</t>
    </rPh>
    <rPh sb="115" eb="116">
      <t>メイ</t>
    </rPh>
    <rPh sb="119" eb="121">
      <t>トウロク</t>
    </rPh>
    <rPh sb="134" eb="136">
      <t>ヨウイ</t>
    </rPh>
    <rPh sb="231" eb="232">
      <t>オヨ</t>
    </rPh>
    <rPh sb="233" eb="235">
      <t>センシュ</t>
    </rPh>
    <rPh sb="236" eb="237">
      <t>タイ</t>
    </rPh>
    <rPh sb="239" eb="242">
      <t>センジュツテキ</t>
    </rPh>
    <rPh sb="242" eb="244">
      <t>シドウ</t>
    </rPh>
    <rPh sb="249" eb="251">
      <t>テツダ</t>
    </rPh>
    <rPh sb="252" eb="253">
      <t>オヨ</t>
    </rPh>
    <rPh sb="254" eb="256">
      <t>イルイ</t>
    </rPh>
    <rPh sb="257" eb="259">
      <t>セイリ</t>
    </rPh>
    <rPh sb="259" eb="260">
      <t>ナド</t>
    </rPh>
    <rPh sb="261" eb="262">
      <t>オコナ</t>
    </rPh>
    <rPh sb="270" eb="272">
      <t>セジュツ</t>
    </rPh>
    <rPh sb="277" eb="279">
      <t>シテイ</t>
    </rPh>
    <rPh sb="282" eb="284">
      <t>バショ</t>
    </rPh>
    <rPh sb="288" eb="289">
      <t>ヨコ</t>
    </rPh>
    <rPh sb="289" eb="290">
      <t>ナド</t>
    </rPh>
    <rPh sb="294" eb="295">
      <t>ガイ</t>
    </rPh>
    <rPh sb="297" eb="298">
      <t>オコナ</t>
    </rPh>
    <rPh sb="308" eb="309">
      <t>タイ</t>
    </rPh>
    <rPh sb="311" eb="313">
      <t>オウエン</t>
    </rPh>
    <rPh sb="313" eb="314">
      <t>オヨ</t>
    </rPh>
    <rPh sb="318" eb="319">
      <t>ルイ</t>
    </rPh>
    <rPh sb="324" eb="325">
      <t>ゲン</t>
    </rPh>
    <rPh sb="326" eb="327">
      <t>オコナ</t>
    </rPh>
    <rPh sb="341" eb="343">
      <t>フクスウ</t>
    </rPh>
    <rPh sb="346" eb="347">
      <t>カ</t>
    </rPh>
    <rPh sb="357" eb="359">
      <t>ヨウゴ</t>
    </rPh>
    <rPh sb="359" eb="361">
      <t>キョウユ</t>
    </rPh>
    <rPh sb="362" eb="364">
      <t>トウガイ</t>
    </rPh>
    <rPh sb="364" eb="365">
      <t>コウ</t>
    </rPh>
    <rPh sb="375" eb="377">
      <t>ジョウキ</t>
    </rPh>
    <rPh sb="378" eb="380">
      <t>ナイヨウ</t>
    </rPh>
    <rPh sb="380" eb="381">
      <t>オヨ</t>
    </rPh>
    <rPh sb="390" eb="393">
      <t>フテキセツ</t>
    </rPh>
    <rPh sb="394" eb="396">
      <t>ゲンドウ</t>
    </rPh>
    <rPh sb="404" eb="406">
      <t>イゴ</t>
    </rPh>
    <rPh sb="407" eb="409">
      <t>キョウギ</t>
    </rPh>
    <rPh sb="409" eb="410">
      <t>オヨ</t>
    </rPh>
    <rPh sb="411" eb="413">
      <t>シュサイ</t>
    </rPh>
    <rPh sb="413" eb="415">
      <t>タイカイ</t>
    </rPh>
    <rPh sb="421" eb="423">
      <t>トウロク</t>
    </rPh>
    <rPh sb="424" eb="425">
      <t>キン</t>
    </rPh>
    <phoneticPr fontId="19"/>
  </si>
  <si>
    <r>
      <t>　←　</t>
    </r>
    <r>
      <rPr>
        <b/>
        <sz val="9"/>
        <color rgb="FFFF0000"/>
        <rFont val="ＭＳ Ｐゴシック"/>
        <family val="3"/>
        <charset val="128"/>
      </rPr>
      <t>部活動指導員がいる場合のみ</t>
    </r>
    <r>
      <rPr>
        <sz val="9"/>
        <color indexed="12"/>
        <rFont val="ＭＳ Ｐゴシック"/>
        <family val="3"/>
        <charset val="128"/>
      </rPr>
      <t>、任命権者の氏名・フリガナを入力し、種別をリストから選択する。</t>
    </r>
    <r>
      <rPr>
        <b/>
        <sz val="9"/>
        <color rgb="FFFF0000"/>
        <rFont val="ＭＳ Ｐゴシック"/>
        <family val="3"/>
        <charset val="128"/>
      </rPr>
      <t>（いない場合は空欄）</t>
    </r>
    <rPh sb="3" eb="9">
      <t>ブカツドウシドウイン</t>
    </rPh>
    <rPh sb="12" eb="14">
      <t>バアイ</t>
    </rPh>
    <rPh sb="17" eb="20">
      <t>ニンメイケン</t>
    </rPh>
    <rPh sb="20" eb="21">
      <t>シャ</t>
    </rPh>
    <rPh sb="22" eb="24">
      <t>シメイ</t>
    </rPh>
    <rPh sb="30" eb="32">
      <t>ニュウリョク</t>
    </rPh>
    <rPh sb="34" eb="36">
      <t>シュベツ</t>
    </rPh>
    <rPh sb="42" eb="44">
      <t>センタク</t>
    </rPh>
    <rPh sb="51" eb="53">
      <t>バアイ</t>
    </rPh>
    <rPh sb="54" eb="56">
      <t>クウラン</t>
    </rPh>
    <phoneticPr fontId="4"/>
  </si>
  <si>
    <t>プログラム上
（手書き）</t>
    <rPh sb="5" eb="6">
      <t>ウエ</t>
    </rPh>
    <rPh sb="8" eb="10">
      <t>テガ</t>
    </rPh>
    <phoneticPr fontId="4"/>
  </si>
  <si>
    <t>A４の用紙にプリントアウトしてください。</t>
    <rPh sb="3" eb="5">
      <t>ヨウシ</t>
    </rPh>
    <phoneticPr fontId="4"/>
  </si>
  <si>
    <r>
      <rPr>
        <b/>
        <sz val="11"/>
        <color rgb="FFFF0000"/>
        <rFont val="ＭＳ Ｐゴシック"/>
        <family val="3"/>
        <charset val="128"/>
      </rPr>
      <t>外字対象者</t>
    </r>
    <r>
      <rPr>
        <b/>
        <sz val="11"/>
        <color theme="1"/>
        <rFont val="ＭＳ Ｐゴシック"/>
        <family val="3"/>
        <charset val="128"/>
      </rPr>
      <t>がいる場合はこの書類を作成して提出してください。</t>
    </r>
    <rPh sb="0" eb="2">
      <t>ガイジ</t>
    </rPh>
    <rPh sb="2" eb="5">
      <t>タイショウシャ</t>
    </rPh>
    <phoneticPr fontId="4"/>
  </si>
  <si>
    <r>
      <rPr>
        <b/>
        <sz val="11"/>
        <color rgb="FFFF0000"/>
        <rFont val="ＭＳ Ｐゴシック"/>
        <family val="3"/>
        <charset val="128"/>
      </rPr>
      <t>令和６年７月３１日（水）１５時まで</t>
    </r>
    <r>
      <rPr>
        <b/>
        <sz val="11"/>
        <color theme="1"/>
        <rFont val="ＭＳ Ｐゴシック"/>
        <family val="3"/>
        <charset val="128"/>
      </rPr>
      <t>に</t>
    </r>
    <r>
      <rPr>
        <b/>
        <sz val="11"/>
        <color rgb="FFFF0000"/>
        <rFont val="ＭＳ Ｐゴシック"/>
        <family val="3"/>
        <charset val="128"/>
      </rPr>
      <t>FAX</t>
    </r>
    <r>
      <rPr>
        <b/>
        <sz val="11"/>
        <color theme="1"/>
        <rFont val="ＭＳ Ｐゴシック"/>
        <family val="3"/>
        <charset val="128"/>
      </rPr>
      <t>で提出です。</t>
    </r>
    <rPh sb="0" eb="2">
      <t>レイワ</t>
    </rPh>
    <rPh sb="3" eb="4">
      <t>ネン</t>
    </rPh>
    <rPh sb="5" eb="6">
      <t>ガツ</t>
    </rPh>
    <rPh sb="8" eb="9">
      <t>ニチ</t>
    </rPh>
    <rPh sb="10" eb="11">
      <t>スイ</t>
    </rPh>
    <rPh sb="14" eb="15">
      <t>ジ</t>
    </rPh>
    <rPh sb="22" eb="24">
      <t>テイシュツ</t>
    </rPh>
    <phoneticPr fontId="4"/>
  </si>
  <si>
    <t>日</t>
    <rPh sb="0" eb="1">
      <t>ニチ</t>
    </rPh>
    <phoneticPr fontId="4"/>
  </si>
  <si>
    <t>月</t>
    <rPh sb="0" eb="1">
      <t>ツキ</t>
    </rPh>
    <phoneticPr fontId="4"/>
  </si>
  <si>
    <t>令和６年</t>
    <rPh sb="0" eb="2">
      <t>レイワ</t>
    </rPh>
    <rPh sb="3" eb="4">
      <t>ネン</t>
    </rPh>
    <phoneticPr fontId="4"/>
  </si>
  <si>
    <r>
      <rPr>
        <b/>
        <sz val="11"/>
        <color rgb="FFFF0000"/>
        <rFont val="ＭＳ Ｐゴシック"/>
        <family val="3"/>
        <charset val="128"/>
      </rPr>
      <t>外部指導者</t>
    </r>
    <r>
      <rPr>
        <b/>
        <sz val="11"/>
        <rFont val="ＭＳ Ｐゴシック"/>
        <family val="3"/>
        <charset val="128"/>
      </rPr>
      <t>がいる場合はこの書類を作成して提出してください。</t>
    </r>
    <phoneticPr fontId="4"/>
  </si>
  <si>
    <r>
      <rPr>
        <b/>
        <sz val="11"/>
        <color rgb="FFFF0000"/>
        <rFont val="ＭＳ Ｐゴシック"/>
        <family val="3"/>
        <charset val="128"/>
      </rPr>
      <t>令和６年８月１日の組み合わせ会議</t>
    </r>
    <r>
      <rPr>
        <b/>
        <sz val="11"/>
        <rFont val="ＭＳ Ｐゴシック"/>
        <family val="3"/>
        <charset val="128"/>
      </rPr>
      <t>の時に</t>
    </r>
    <r>
      <rPr>
        <b/>
        <sz val="11"/>
        <color rgb="FFFF0000"/>
        <rFont val="ＭＳ Ｐゴシック"/>
        <family val="3"/>
        <charset val="128"/>
      </rPr>
      <t>直接提出</t>
    </r>
    <r>
      <rPr>
        <b/>
        <sz val="11"/>
        <rFont val="ＭＳ Ｐゴシック"/>
        <family val="3"/>
        <charset val="128"/>
      </rPr>
      <t>です。</t>
    </r>
    <rPh sb="0" eb="2">
      <t>レイワ</t>
    </rPh>
    <rPh sb="3" eb="4">
      <t>ネン</t>
    </rPh>
    <rPh sb="5" eb="6">
      <t>ガツ</t>
    </rPh>
    <rPh sb="7" eb="8">
      <t>ニチ</t>
    </rPh>
    <rPh sb="9" eb="10">
      <t>ク</t>
    </rPh>
    <rPh sb="11" eb="12">
      <t>ア</t>
    </rPh>
    <rPh sb="14" eb="16">
      <t>カイギ</t>
    </rPh>
    <rPh sb="17" eb="18">
      <t>ジ</t>
    </rPh>
    <rPh sb="19" eb="21">
      <t>チョクセツ</t>
    </rPh>
    <rPh sb="21" eb="23">
      <t>テイシュツ</t>
    </rPh>
    <phoneticPr fontId="4"/>
  </si>
  <si>
    <t>男</t>
    <rPh sb="0" eb="1">
      <t>オトコ</t>
    </rPh>
    <phoneticPr fontId="4"/>
  </si>
  <si>
    <t>女</t>
    <rPh sb="0" eb="1">
      <t>オンナ</t>
    </rPh>
    <phoneticPr fontId="4"/>
  </si>
  <si>
    <r>
      <rPr>
        <b/>
        <sz val="18"/>
        <color rgb="FFFF0000"/>
        <rFont val="ＭＳ Ｐゴシック"/>
        <family val="3"/>
        <charset val="128"/>
        <scheme val="minor"/>
      </rPr>
      <t>A４ピンクの用紙</t>
    </r>
    <r>
      <rPr>
        <b/>
        <sz val="11"/>
        <rFont val="ＭＳ Ｐゴシック"/>
        <family val="3"/>
        <charset val="128"/>
        <scheme val="minor"/>
      </rPr>
      <t>にプリントアウトしてください。</t>
    </r>
    <rPh sb="6" eb="8">
      <t>ヨウシ</t>
    </rPh>
    <phoneticPr fontId="4"/>
  </si>
  <si>
    <t>申請書内の使用しなった枠
↓
セルが黄色のまま
印刷してください。</t>
    <rPh sb="0" eb="3">
      <t>シンセイショ</t>
    </rPh>
    <rPh sb="3" eb="4">
      <t>ナイ</t>
    </rPh>
    <rPh sb="5" eb="7">
      <t>シヨウ</t>
    </rPh>
    <rPh sb="11" eb="12">
      <t>ワク</t>
    </rPh>
    <rPh sb="18" eb="20">
      <t>キイロ</t>
    </rPh>
    <rPh sb="24" eb="26">
      <t>インサツ</t>
    </rPh>
    <phoneticPr fontId="4"/>
  </si>
  <si>
    <t>A4の用紙にプリントアウトしてください。</t>
    <rPh sb="3" eb="5">
      <t>ヨウシ</t>
    </rPh>
    <phoneticPr fontId="4"/>
  </si>
  <si>
    <r>
      <rPr>
        <b/>
        <sz val="11"/>
        <color rgb="FFFF0000"/>
        <rFont val="ＭＳ Ｐゴシック"/>
        <family val="3"/>
        <charset val="128"/>
      </rPr>
      <t>トレーナー</t>
    </r>
    <r>
      <rPr>
        <b/>
        <sz val="11"/>
        <rFont val="ＭＳ Ｐゴシック"/>
        <family val="3"/>
        <charset val="128"/>
      </rPr>
      <t>がいる場合はこの書類を作成してください。</t>
    </r>
    <r>
      <rPr>
        <b/>
        <sz val="11"/>
        <color rgb="FFFF0000"/>
        <rFont val="ＭＳ Ｐゴシック"/>
        <family val="3"/>
        <charset val="128"/>
      </rPr>
      <t>（全国大会と関東大会で帯同するトレーナーが異なる場合のみ）</t>
    </r>
    <rPh sb="8" eb="10">
      <t>バアイ</t>
    </rPh>
    <rPh sb="13" eb="15">
      <t>ショルイ</t>
    </rPh>
    <rPh sb="16" eb="18">
      <t>サクセイ</t>
    </rPh>
    <phoneticPr fontId="4"/>
  </si>
  <si>
    <r>
      <rPr>
        <b/>
        <sz val="11"/>
        <color rgb="FFFF0000"/>
        <rFont val="ＭＳ Ｐゴシック"/>
        <family val="3"/>
        <charset val="128"/>
      </rPr>
      <t>令和６年８月７日の代表者会議</t>
    </r>
    <r>
      <rPr>
        <b/>
        <sz val="11"/>
        <rFont val="ＭＳ Ｐゴシック"/>
        <family val="3"/>
        <charset val="128"/>
      </rPr>
      <t>の時に</t>
    </r>
    <r>
      <rPr>
        <b/>
        <sz val="11"/>
        <color rgb="FFFF0000"/>
        <rFont val="ＭＳ Ｐゴシック"/>
        <family val="3"/>
        <charset val="128"/>
      </rPr>
      <t>直接提出</t>
    </r>
    <r>
      <rPr>
        <b/>
        <sz val="11"/>
        <rFont val="ＭＳ Ｐゴシック"/>
        <family val="3"/>
        <charset val="128"/>
      </rPr>
      <t>です。</t>
    </r>
    <rPh sb="0" eb="2">
      <t>レイワ</t>
    </rPh>
    <rPh sb="3" eb="4">
      <t>ネン</t>
    </rPh>
    <rPh sb="5" eb="6">
      <t>ガツ</t>
    </rPh>
    <rPh sb="7" eb="8">
      <t>ニチ</t>
    </rPh>
    <rPh sb="9" eb="12">
      <t>ダイヒョウシャ</t>
    </rPh>
    <rPh sb="12" eb="14">
      <t>カイギ</t>
    </rPh>
    <rPh sb="15" eb="16">
      <t>トキ</t>
    </rPh>
    <rPh sb="17" eb="19">
      <t>チョクセツ</t>
    </rPh>
    <rPh sb="19" eb="21">
      <t>テイシュツ</t>
    </rPh>
    <phoneticPr fontId="4"/>
  </si>
  <si>
    <t>（１）医療施設に従事しており国家資格を有する</t>
    <rPh sb="3" eb="5">
      <t>イリョウ</t>
    </rPh>
    <rPh sb="5" eb="7">
      <t>シセツ</t>
    </rPh>
    <rPh sb="8" eb="10">
      <t>ジュウジ</t>
    </rPh>
    <rPh sb="14" eb="18">
      <t>コッカシカク</t>
    </rPh>
    <rPh sb="19" eb="20">
      <t>ユウ</t>
    </rPh>
    <phoneticPr fontId="4"/>
  </si>
  <si>
    <t>（２）トレーナーとして認定資格を有する</t>
    <rPh sb="11" eb="13">
      <t>ニンテイ</t>
    </rPh>
    <rPh sb="13" eb="15">
      <t>シカク</t>
    </rPh>
    <rPh sb="16" eb="17">
      <t>ユウ</t>
    </rPh>
    <phoneticPr fontId="4"/>
  </si>
  <si>
    <t>（３）当該校の養護教諭</t>
    <rPh sb="3" eb="6">
      <t>トウガイコウ</t>
    </rPh>
    <rPh sb="7" eb="9">
      <t>ヨウゴ</t>
    </rPh>
    <rPh sb="9" eb="11">
      <t>キョウユ</t>
    </rPh>
    <phoneticPr fontId="4"/>
  </si>
  <si>
    <t>水色のセルは、
「チーム基本情報記入欄」「スタッフ・選手記入欄」
のシートを入力すると
その内容が反映され、水色が消えます。</t>
    <rPh sb="0" eb="2">
      <t>ミズイロ</t>
    </rPh>
    <rPh sb="12" eb="16">
      <t>キホンジョウホウ</t>
    </rPh>
    <rPh sb="16" eb="19">
      <t>キニュウラン</t>
    </rPh>
    <rPh sb="26" eb="28">
      <t>センシュ</t>
    </rPh>
    <rPh sb="28" eb="31">
      <t>キニュウラン</t>
    </rPh>
    <rPh sb="38" eb="40">
      <t>ニュウリョク</t>
    </rPh>
    <rPh sb="46" eb="48">
      <t>ナイヨウ</t>
    </rPh>
    <rPh sb="49" eb="51">
      <t>ハンエイ</t>
    </rPh>
    <rPh sb="54" eb="56">
      <t>ミズイロ</t>
    </rPh>
    <rPh sb="57" eb="58">
      <t>キ</t>
    </rPh>
    <phoneticPr fontId="4"/>
  </si>
  <si>
    <r>
      <t xml:space="preserve">  </t>
    </r>
    <r>
      <rPr>
        <sz val="8"/>
        <rFont val="ＭＳ 明朝"/>
        <family val="1"/>
        <charset val="128"/>
      </rPr>
      <t>各競技部
独自の
付帯事項</t>
    </r>
    <phoneticPr fontId="4"/>
  </si>
  <si>
    <r>
      <rPr>
        <b/>
        <sz val="11"/>
        <color rgb="FFFF0000"/>
        <rFont val="ＭＳ Ｐゴシック"/>
        <family val="3"/>
        <charset val="128"/>
      </rPr>
      <t>部活動指導員</t>
    </r>
    <r>
      <rPr>
        <b/>
        <sz val="11"/>
        <rFont val="ＭＳ Ｐゴシック"/>
        <family val="3"/>
        <charset val="128"/>
      </rPr>
      <t>がいる場合はこの書類を作成して提出してください。</t>
    </r>
    <rPh sb="0" eb="6">
      <t>ブカツドウシドウイン</t>
    </rPh>
    <rPh sb="9" eb="11">
      <t>バアイ</t>
    </rPh>
    <rPh sb="14" eb="16">
      <t>ショルイ</t>
    </rPh>
    <rPh sb="17" eb="19">
      <t>サクセイ</t>
    </rPh>
    <rPh sb="21" eb="23">
      <t>テイシュツ</t>
    </rPh>
    <phoneticPr fontId="4"/>
  </si>
  <si>
    <r>
      <rPr>
        <b/>
        <sz val="11"/>
        <color rgb="FFFF0000"/>
        <rFont val="ＭＳ Ｐゴシック"/>
        <family val="3"/>
        <charset val="128"/>
      </rPr>
      <t>令和６年８月7日の代表者会議</t>
    </r>
    <r>
      <rPr>
        <b/>
        <sz val="11"/>
        <rFont val="ＭＳ Ｐゴシック"/>
        <family val="3"/>
        <charset val="128"/>
      </rPr>
      <t>の時に</t>
    </r>
    <r>
      <rPr>
        <b/>
        <sz val="11"/>
        <color rgb="FFFF0000"/>
        <rFont val="ＭＳ Ｐゴシック"/>
        <family val="3"/>
        <charset val="128"/>
      </rPr>
      <t>直接提出</t>
    </r>
    <r>
      <rPr>
        <b/>
        <sz val="11"/>
        <rFont val="ＭＳ Ｐゴシック"/>
        <family val="3"/>
        <charset val="128"/>
      </rPr>
      <t>です。</t>
    </r>
    <rPh sb="0" eb="2">
      <t>レイワ</t>
    </rPh>
    <rPh sb="3" eb="4">
      <t>ネン</t>
    </rPh>
    <rPh sb="5" eb="6">
      <t>ガツ</t>
    </rPh>
    <rPh sb="7" eb="8">
      <t>ニチ</t>
    </rPh>
    <rPh sb="9" eb="14">
      <t>ダイヒョウシャカイギ</t>
    </rPh>
    <rPh sb="15" eb="16">
      <t>トキ</t>
    </rPh>
    <rPh sb="17" eb="19">
      <t>チョクセツ</t>
    </rPh>
    <rPh sb="19" eb="21">
      <t>テイシュツ</t>
    </rPh>
    <phoneticPr fontId="4"/>
  </si>
  <si>
    <r>
      <rPr>
        <b/>
        <sz val="16"/>
        <color rgb="FFFF0000"/>
        <rFont val="ＭＳ Ｐゴシック"/>
        <family val="3"/>
        <charset val="128"/>
      </rPr>
      <t>A4黄色の用紙</t>
    </r>
    <r>
      <rPr>
        <b/>
        <sz val="11"/>
        <rFont val="ＭＳ Ｐゴシック"/>
        <family val="3"/>
        <charset val="128"/>
      </rPr>
      <t>にプリントアウトしてください。</t>
    </r>
    <rPh sb="2" eb="4">
      <t>キイロ</t>
    </rPh>
    <rPh sb="5" eb="7">
      <t>ヨウシ</t>
    </rPh>
    <phoneticPr fontId="4"/>
  </si>
  <si>
    <t>・フォントにない変わった漢字については，形の近いフォントで仮入力し，正しい字を「外字申請書（ＦＡＸ）」でお知らせください。</t>
    <rPh sb="8" eb="9">
      <t>カ</t>
    </rPh>
    <rPh sb="12" eb="14">
      <t>カンジ</t>
    </rPh>
    <rPh sb="20" eb="21">
      <t>カタチ</t>
    </rPh>
    <rPh sb="22" eb="23">
      <t>チカ</t>
    </rPh>
    <rPh sb="29" eb="30">
      <t>カリ</t>
    </rPh>
    <rPh sb="30" eb="32">
      <t>ニュウリョク</t>
    </rPh>
    <rPh sb="34" eb="35">
      <t>タダ</t>
    </rPh>
    <rPh sb="37" eb="38">
      <t>ジ</t>
    </rPh>
    <rPh sb="40" eb="42">
      <t>ガイジ</t>
    </rPh>
    <rPh sb="42" eb="45">
      <t>シンセイショ</t>
    </rPh>
    <rPh sb="53" eb="54">
      <t>シ</t>
    </rPh>
    <phoneticPr fontId="4"/>
  </si>
  <si>
    <t>２．参加申込書の作成について</t>
    <rPh sb="2" eb="4">
      <t>サンカ</t>
    </rPh>
    <rPh sb="4" eb="7">
      <t>モウシコミショ</t>
    </rPh>
    <rPh sb="8" eb="10">
      <t>サクセイ</t>
    </rPh>
    <phoneticPr fontId="4"/>
  </si>
  <si>
    <t>３．各書類の提出について</t>
    <rPh sb="2" eb="5">
      <t>カクショルイ</t>
    </rPh>
    <rPh sb="6" eb="8">
      <t>テイシュツ</t>
    </rPh>
    <phoneticPr fontId="4"/>
  </si>
  <si>
    <t>提出日</t>
    <rPh sb="0" eb="3">
      <t>テイシュツビ</t>
    </rPh>
    <phoneticPr fontId="4"/>
  </si>
  <si>
    <t>提出方法</t>
    <rPh sb="0" eb="4">
      <t>テイシュツホウホウ</t>
    </rPh>
    <phoneticPr fontId="4"/>
  </si>
  <si>
    <t>Ａ４　白</t>
    <rPh sb="3" eb="4">
      <t>シロ</t>
    </rPh>
    <phoneticPr fontId="4"/>
  </si>
  <si>
    <t>用紙サイズ　色</t>
    <rPh sb="0" eb="2">
      <t>ヨウシ</t>
    </rPh>
    <rPh sb="6" eb="7">
      <t>イロ</t>
    </rPh>
    <phoneticPr fontId="4"/>
  </si>
  <si>
    <t>Ａ４　ピンク</t>
    <phoneticPr fontId="4"/>
  </si>
  <si>
    <t>該当者がいる場合のみ</t>
    <rPh sb="0" eb="3">
      <t>ガイトウシャ</t>
    </rPh>
    <rPh sb="6" eb="8">
      <t>バアイ</t>
    </rPh>
    <phoneticPr fontId="4"/>
  </si>
  <si>
    <t>7月31日締切</t>
    <rPh sb="1" eb="2">
      <t>ガツ</t>
    </rPh>
    <rPh sb="4" eb="5">
      <t>ニチ</t>
    </rPh>
    <rPh sb="5" eb="7">
      <t>シメキリ</t>
    </rPh>
    <phoneticPr fontId="4"/>
  </si>
  <si>
    <t>Ａ４　黄色</t>
    <rPh sb="3" eb="5">
      <t>キイロ</t>
    </rPh>
    <phoneticPr fontId="4"/>
  </si>
  <si>
    <t>・各書類の提出は以下のとおりとする。　※色付きセル…R5年度からの変更箇所</t>
    <rPh sb="1" eb="4">
      <t>カクショルイ</t>
    </rPh>
    <rPh sb="5" eb="7">
      <t>テイシュツ</t>
    </rPh>
    <rPh sb="8" eb="10">
      <t>イカ</t>
    </rPh>
    <rPh sb="20" eb="22">
      <t>イロツ</t>
    </rPh>
    <rPh sb="28" eb="30">
      <t>ネンド</t>
    </rPh>
    <rPh sb="33" eb="37">
      <t>ヘンコウカショ</t>
    </rPh>
    <phoneticPr fontId="4"/>
  </si>
  <si>
    <t>書類（部数）</t>
    <rPh sb="0" eb="2">
      <t>ショルイ</t>
    </rPh>
    <rPh sb="3" eb="5">
      <t>ブスウ</t>
    </rPh>
    <phoneticPr fontId="4"/>
  </si>
  <si>
    <t>外字申請書（１部）</t>
    <rPh sb="0" eb="5">
      <t>ガイジシンセイショ</t>
    </rPh>
    <rPh sb="7" eb="8">
      <t>ブ</t>
    </rPh>
    <phoneticPr fontId="4"/>
  </si>
  <si>
    <t>参加申込書（２部）</t>
    <rPh sb="0" eb="5">
      <t>サンカモウシコミショ</t>
    </rPh>
    <rPh sb="7" eb="8">
      <t>ブ</t>
    </rPh>
    <phoneticPr fontId="4"/>
  </si>
  <si>
    <t>外部指導者確認書（１部）</t>
    <rPh sb="0" eb="5">
      <t>ガイブシドウシャ</t>
    </rPh>
    <rPh sb="5" eb="8">
      <t>カクニンショ</t>
    </rPh>
    <rPh sb="10" eb="11">
      <t>ブ</t>
    </rPh>
    <phoneticPr fontId="4"/>
  </si>
  <si>
    <t>トレーナー登録申請書（１部）</t>
    <rPh sb="5" eb="10">
      <t>トウロクシンセイショ</t>
    </rPh>
    <rPh sb="12" eb="13">
      <t>ブ</t>
    </rPh>
    <phoneticPr fontId="4"/>
  </si>
  <si>
    <t>部活動指導員確認書（１部）</t>
    <rPh sb="0" eb="6">
      <t>ブカツドウシドウイン</t>
    </rPh>
    <rPh sb="6" eb="9">
      <t>カクニンショ</t>
    </rPh>
    <rPh sb="11" eb="12">
      <t>ブ</t>
    </rPh>
    <phoneticPr fontId="4"/>
  </si>
  <si>
    <t>学校長署名、捺印</t>
    <rPh sb="0" eb="3">
      <t>ガッコウチョウ</t>
    </rPh>
    <rPh sb="3" eb="5">
      <t>ショメイ</t>
    </rPh>
    <rPh sb="6" eb="8">
      <t>ナツイン</t>
    </rPh>
    <phoneticPr fontId="4"/>
  </si>
  <si>
    <t>関東大会登録書Excelファイル</t>
    <rPh sb="0" eb="4">
      <t>カントウタイカイ</t>
    </rPh>
    <rPh sb="4" eb="7">
      <t>トウロクショ</t>
    </rPh>
    <phoneticPr fontId="4"/>
  </si>
  <si>
    <t>４．本Excelファイルの提出について</t>
    <rPh sb="2" eb="3">
      <t>ホン</t>
    </rPh>
    <rPh sb="13" eb="15">
      <t>テイシュツ</t>
    </rPh>
    <phoneticPr fontId="4"/>
  </si>
  <si>
    <t xml:space="preserve">・｢関東大会登録書｣のExcelファイルを，令和６年７月３１日(水)１５時までに，下記あてに電子メールで添付ファイルの形で送付してください。プログラム・公式サイトに掲載するチームのメンバー表になりますので期限を厳守してください。届いたメールには必ず返信メールを返します。返信メールが届かない場合は登録書のメールが届いていない可能性がありますので必ず返信メールを確認してください。
</t>
    <rPh sb="25" eb="26">
      <t>ネン</t>
    </rPh>
    <rPh sb="32" eb="33">
      <t>スイ</t>
    </rPh>
    <rPh sb="36" eb="37">
      <t>ジ</t>
    </rPh>
    <rPh sb="41" eb="43">
      <t>カキ</t>
    </rPh>
    <rPh sb="46" eb="48">
      <t>デンシ</t>
    </rPh>
    <rPh sb="52" eb="54">
      <t>テンプ</t>
    </rPh>
    <rPh sb="59" eb="60">
      <t>カタチ</t>
    </rPh>
    <rPh sb="61" eb="63">
      <t>ソウフ</t>
    </rPh>
    <rPh sb="76" eb="78">
      <t>コウシキ</t>
    </rPh>
    <rPh sb="82" eb="84">
      <t>ケイサイ</t>
    </rPh>
    <rPh sb="94" eb="95">
      <t>ヒョウ</t>
    </rPh>
    <rPh sb="102" eb="104">
      <t>キゲン</t>
    </rPh>
    <rPh sb="105" eb="107">
      <t>ゲンシュシ</t>
    </rPh>
    <rPh sb="114" eb="115">
      <t>トド</t>
    </rPh>
    <rPh sb="122" eb="123">
      <t>カナラ</t>
    </rPh>
    <rPh sb="124" eb="126">
      <t>ヘンシン</t>
    </rPh>
    <rPh sb="130" eb="131">
      <t>カエ</t>
    </rPh>
    <rPh sb="135" eb="137">
      <t>ヘンシン</t>
    </rPh>
    <rPh sb="141" eb="142">
      <t>トド</t>
    </rPh>
    <rPh sb="145" eb="147">
      <t>バアイ</t>
    </rPh>
    <rPh sb="148" eb="150">
      <t>トウロク</t>
    </rPh>
    <rPh sb="150" eb="151">
      <t>ショ</t>
    </rPh>
    <rPh sb="156" eb="157">
      <t>トド</t>
    </rPh>
    <rPh sb="162" eb="165">
      <t>カノウセイ</t>
    </rPh>
    <rPh sb="172" eb="173">
      <t>カナラ</t>
    </rPh>
    <rPh sb="174" eb="176">
      <t>ヘンシン</t>
    </rPh>
    <rPh sb="180" eb="182">
      <t>カクニン</t>
    </rPh>
    <phoneticPr fontId="4"/>
  </si>
  <si>
    <t>５．問い合わせ先</t>
    <rPh sb="2" eb="3">
      <t>ト</t>
    </rPh>
    <rPh sb="4" eb="5">
      <t>ア</t>
    </rPh>
    <rPh sb="7" eb="8">
      <t>サキ</t>
    </rPh>
    <phoneticPr fontId="4"/>
  </si>
  <si>
    <t>出場校がメール</t>
    <rPh sb="0" eb="3">
      <t>シュツジョウコウ</t>
    </rPh>
    <phoneticPr fontId="4"/>
  </si>
  <si>
    <t>出場校がＦＡＸ</t>
    <rPh sb="0" eb="3">
      <t>シュツジョウコウ</t>
    </rPh>
    <phoneticPr fontId="4"/>
  </si>
  <si>
    <t>各都県代表者が組み合わせ会議に持参</t>
    <rPh sb="0" eb="3">
      <t>カクトケン</t>
    </rPh>
    <rPh sb="3" eb="6">
      <t>ダイヒョウシャ</t>
    </rPh>
    <rPh sb="7" eb="8">
      <t>ク</t>
    </rPh>
    <rPh sb="9" eb="10">
      <t>ア</t>
    </rPh>
    <rPh sb="12" eb="14">
      <t>カイギ</t>
    </rPh>
    <rPh sb="15" eb="17">
      <t>ジサン</t>
    </rPh>
    <phoneticPr fontId="4"/>
  </si>
  <si>
    <t>出場校が代表者会議に持参</t>
    <rPh sb="0" eb="3">
      <t>シュツジョウコウ</t>
    </rPh>
    <rPh sb="4" eb="9">
      <t>ダイヒョウシャカイギ</t>
    </rPh>
    <rPh sb="10" eb="12">
      <t>ジサン</t>
    </rPh>
    <phoneticPr fontId="4"/>
  </si>
  <si>
    <t>部活動指導員がいる場合のみ　学校長捺印</t>
    <rPh sb="0" eb="6">
      <t>ブカツドウシドウイン</t>
    </rPh>
    <rPh sb="9" eb="11">
      <t>バアイ</t>
    </rPh>
    <rPh sb="14" eb="19">
      <t>ガッコウチョウナツイン</t>
    </rPh>
    <phoneticPr fontId="4"/>
  </si>
  <si>
    <t>写真裏記入例</t>
    <rPh sb="0" eb="2">
      <t>シャシン</t>
    </rPh>
    <rPh sb="2" eb="3">
      <t>ウラ</t>
    </rPh>
    <rPh sb="3" eb="5">
      <t>キニュウ</t>
    </rPh>
    <rPh sb="5" eb="6">
      <t>レイ</t>
    </rPh>
    <phoneticPr fontId="4"/>
  </si>
  <si>
    <t>外
千葉
ちはら西
石田健太朗</t>
    <rPh sb="0" eb="1">
      <t>ソト</t>
    </rPh>
    <rPh sb="2" eb="4">
      <t>チバ</t>
    </rPh>
    <rPh sb="8" eb="9">
      <t>ニシ</t>
    </rPh>
    <rPh sb="10" eb="15">
      <t>イシダケンタロウ</t>
    </rPh>
    <phoneticPr fontId="4"/>
  </si>
  <si>
    <t>写真裏記入例</t>
    <rPh sb="0" eb="3">
      <t>シャシンウラ</t>
    </rPh>
    <rPh sb="3" eb="6">
      <t>キニュウレイ</t>
    </rPh>
    <phoneticPr fontId="4"/>
  </si>
  <si>
    <t>ト
千葉
ちはら西
石田健太朗</t>
    <rPh sb="2" eb="4">
      <t>チバ</t>
    </rPh>
    <rPh sb="8" eb="9">
      <t>ニシ</t>
    </rPh>
    <rPh sb="10" eb="15">
      <t>イシダケンタロウ</t>
    </rPh>
    <phoneticPr fontId="4"/>
  </si>
  <si>
    <t>顔写真
貼り付け欄</t>
    <rPh sb="4" eb="5">
      <t>ハ</t>
    </rPh>
    <rPh sb="6" eb="7">
      <t>ツ</t>
    </rPh>
    <rPh sb="8" eb="9">
      <t>ラン</t>
    </rPh>
    <phoneticPr fontId="4"/>
  </si>
  <si>
    <r>
      <rPr>
        <b/>
        <sz val="14"/>
        <color rgb="FFFF0000"/>
        <rFont val="ＭＳ Ｐゴシック"/>
        <family val="3"/>
        <charset val="128"/>
      </rPr>
      <t>顔写真</t>
    </r>
    <r>
      <rPr>
        <sz val="11"/>
        <rFont val="ＭＳ Ｐゴシック"/>
        <family val="3"/>
        <charset val="128"/>
      </rPr>
      <t xml:space="preserve">
＜写真の詳細＞
上半身・無背景・無帽・正面・サイズ縦30mm×横24mm
写真の裏に
「外・都道府県名・学校名略称・氏名」の記入をお願いします。</t>
    </r>
    <rPh sb="0" eb="3">
      <t>カオシャシン</t>
    </rPh>
    <rPh sb="6" eb="8">
      <t>シャシン</t>
    </rPh>
    <rPh sb="9" eb="11">
      <t>ショウサイ</t>
    </rPh>
    <rPh sb="30" eb="31">
      <t>タテ</t>
    </rPh>
    <rPh sb="36" eb="37">
      <t>ヨコ</t>
    </rPh>
    <rPh sb="61" eb="63">
      <t>リャクショウ</t>
    </rPh>
    <phoneticPr fontId="4"/>
  </si>
  <si>
    <t>顔写真
貼り付け欄</t>
    <rPh sb="0" eb="1">
      <t>カオ</t>
    </rPh>
    <rPh sb="1" eb="3">
      <t>シャシン</t>
    </rPh>
    <rPh sb="4" eb="5">
      <t>ハ</t>
    </rPh>
    <rPh sb="6" eb="7">
      <t>ツ</t>
    </rPh>
    <rPh sb="8" eb="9">
      <t>ラン</t>
    </rPh>
    <phoneticPr fontId="19"/>
  </si>
  <si>
    <r>
      <rPr>
        <b/>
        <sz val="14"/>
        <color rgb="FFFF0000"/>
        <rFont val="ＭＳ Ｐゴシック"/>
        <family val="3"/>
        <charset val="128"/>
      </rPr>
      <t xml:space="preserve">顔写真
</t>
    </r>
    <r>
      <rPr>
        <sz val="11"/>
        <rFont val="ＭＳ Ｐゴシック"/>
        <family val="3"/>
        <charset val="128"/>
      </rPr>
      <t xml:space="preserve">
＜写真の詳細＞
上半身・無背景・無帽・正面・サイズ縦30mm×横24mm
写真の裏に
「ト・都道府県名・学校名略称・氏名」の記入をお願いします。</t>
    </r>
    <rPh sb="0" eb="3">
      <t>カオシャシン</t>
    </rPh>
    <rPh sb="6" eb="8">
      <t>シャシン</t>
    </rPh>
    <rPh sb="9" eb="11">
      <t>ショウサイ</t>
    </rPh>
    <rPh sb="30" eb="31">
      <t>タテ</t>
    </rPh>
    <rPh sb="36" eb="37">
      <t>ヨコ</t>
    </rPh>
    <rPh sb="61" eb="63">
      <t>リャクショウ</t>
    </rPh>
    <phoneticPr fontId="4"/>
  </si>
  <si>
    <t>外部指導者がいる場合のみ　写真貼付　学校長捺印</t>
    <rPh sb="0" eb="5">
      <t>ガイブシドウシャ</t>
    </rPh>
    <rPh sb="8" eb="10">
      <t>バアイ</t>
    </rPh>
    <rPh sb="13" eb="15">
      <t>シャシン</t>
    </rPh>
    <rPh sb="15" eb="17">
      <t>ハリツ</t>
    </rPh>
    <rPh sb="18" eb="21">
      <t>ガッコウチョウ</t>
    </rPh>
    <rPh sb="21" eb="23">
      <t>ナツイン</t>
    </rPh>
    <phoneticPr fontId="4"/>
  </si>
  <si>
    <t>本大会で帯同するトレーナーが全中出場時に帯同するトレーナーと別の場合のみ　写真貼付</t>
    <rPh sb="0" eb="3">
      <t>ホンタイカイ</t>
    </rPh>
    <rPh sb="4" eb="6">
      <t>タイドウ</t>
    </rPh>
    <rPh sb="14" eb="19">
      <t>ゼンチュウシュツジョウジ</t>
    </rPh>
    <rPh sb="20" eb="22">
      <t>タイドウ</t>
    </rPh>
    <rPh sb="30" eb="31">
      <t>ベツ</t>
    </rPh>
    <rPh sb="32" eb="34">
      <t>バアイ</t>
    </rPh>
    <rPh sb="37" eb="39">
      <t>シャシン</t>
    </rPh>
    <rPh sb="39" eb="41">
      <t>チョウフ</t>
    </rPh>
    <phoneticPr fontId="4"/>
  </si>
  <si>
    <t>・　　　　　オレンジのセルは，クリックするとボタンが現れ，ボタンをクリックすると必要事項が選択できるようになっています。　　</t>
    <phoneticPr fontId="4"/>
  </si>
  <si>
    <t>・        黄色いセルは入力が必要なセルです。</t>
    <rPh sb="9" eb="11">
      <t>キイロ</t>
    </rPh>
    <rPh sb="15" eb="17">
      <t>ニュウリョク</t>
    </rPh>
    <rPh sb="18" eb="20">
      <t>ヒツヨウ</t>
    </rPh>
    <phoneticPr fontId="4"/>
  </si>
  <si>
    <t>１．入力上の注意（全シート共通）</t>
    <rPh sb="2" eb="4">
      <t>ニュウリョク</t>
    </rPh>
    <rPh sb="9" eb="10">
      <t>ゼン</t>
    </rPh>
    <rPh sb="13" eb="15">
      <t>キョウツウ</t>
    </rPh>
    <phoneticPr fontId="4"/>
  </si>
  <si>
    <t>ふりがな</t>
    <phoneticPr fontId="4"/>
  </si>
  <si>
    <t>よしの　しげる</t>
    <phoneticPr fontId="4"/>
  </si>
  <si>
    <t>（例）</t>
    <rPh sb="1" eb="2">
      <t>レイ</t>
    </rPh>
    <phoneticPr fontId="4"/>
  </si>
  <si>
    <r>
      <t>　←　</t>
    </r>
    <r>
      <rPr>
        <b/>
        <sz val="9"/>
        <color rgb="FFFF0000"/>
        <rFont val="ＭＳ Ｐゴシック"/>
        <family val="3"/>
        <charset val="128"/>
      </rPr>
      <t>ベンチで指揮を執る方をコーチとして登録する。</t>
    </r>
    <r>
      <rPr>
        <sz val="9"/>
        <color indexed="12"/>
        <rFont val="ＭＳ Ｐゴシック"/>
        <family val="3"/>
        <charset val="128"/>
      </rPr>
      <t>コーチの種別をリストから選択する。</t>
    </r>
    <rPh sb="7" eb="9">
      <t>シキ</t>
    </rPh>
    <rPh sb="10" eb="11">
      <t>ト</t>
    </rPh>
    <rPh sb="12" eb="13">
      <t>カタ</t>
    </rPh>
    <rPh sb="20" eb="22">
      <t>トウロク</t>
    </rPh>
    <rPh sb="29" eb="31">
      <t>シュベツ</t>
    </rPh>
    <rPh sb="37" eb="39">
      <t>センタク</t>
    </rPh>
    <phoneticPr fontId="4"/>
  </si>
  <si>
    <t>関東用の書類は、写真（1枚）を用紙に貼り付けてください。
全国用の書類は、写真（2枚）を貼りつけず、クリップ等で添付してください。</t>
    <rPh sb="0" eb="2">
      <t>カントウ</t>
    </rPh>
    <rPh sb="2" eb="3">
      <t>ヨウ</t>
    </rPh>
    <rPh sb="4" eb="6">
      <t>ショルイ</t>
    </rPh>
    <rPh sb="8" eb="10">
      <t>シャシン</t>
    </rPh>
    <rPh sb="12" eb="13">
      <t>マイ</t>
    </rPh>
    <rPh sb="15" eb="17">
      <t>ヨウシ</t>
    </rPh>
    <rPh sb="18" eb="19">
      <t>ハ</t>
    </rPh>
    <rPh sb="20" eb="21">
      <t>ツ</t>
    </rPh>
    <rPh sb="29" eb="32">
      <t>ゼンコクヨウ</t>
    </rPh>
    <rPh sb="33" eb="35">
      <t>ショルイ</t>
    </rPh>
    <rPh sb="37" eb="39">
      <t>シャシン</t>
    </rPh>
    <rPh sb="41" eb="42">
      <t>マイ</t>
    </rPh>
    <rPh sb="44" eb="45">
      <t>ハ</t>
    </rPh>
    <rPh sb="54" eb="55">
      <t>トウ</t>
    </rPh>
    <rPh sb="56" eb="58">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</si>
</sst>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9">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b/>
      <sz val="14"/>
      <name val="ＭＳ Ｐゴシック"/>
      <family val="3"/>
      <charset val="128"/>
    </font>
    <font>
      <b/>
      <sz val="11"/>
      <color indexed="9"/>
      <name val="ＭＳ Ｐゴシック"/>
      <family val="3"/>
      <charset val="128"/>
    </font>
    <font>
      <b/>
      <sz val="10"/>
      <name val="ＭＳ Ｐゴシック"/>
      <family val="3"/>
      <charset val="128"/>
    </font>
    <font>
      <sz val="10"/>
      <name val="ＭＳ Ｐゴシック"/>
      <family val="3"/>
      <charset val="128"/>
    </font>
    <font>
      <sz val="11"/>
      <color indexed="10"/>
      <name val="ＭＳ Ｐゴシック"/>
      <family val="3"/>
      <charset val="128"/>
    </font>
    <font>
      <sz val="11"/>
      <color indexed="12"/>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9"/>
      <color indexed="12"/>
      <name val="ＭＳ Ｐゴシック"/>
      <family val="3"/>
      <charset val="128"/>
    </font>
    <font>
      <sz val="6"/>
      <name val="ＭＳ Ｐゴシック"/>
      <family val="3"/>
      <charset val="128"/>
    </font>
    <font>
      <sz val="11"/>
      <color theme="1"/>
      <name val="ＤＦ平成ゴシック体W5"/>
      <family val="3"/>
      <charset val="128"/>
    </font>
    <font>
      <sz val="6"/>
      <name val="ＭＳ Ｐゴシック"/>
      <family val="2"/>
      <charset val="128"/>
      <scheme val="minor"/>
    </font>
    <font>
      <b/>
      <sz val="11"/>
      <color indexed="9"/>
      <name val="ＭＳ 明朝"/>
      <family val="1"/>
      <charset val="128"/>
    </font>
    <font>
      <sz val="11"/>
      <name val="ＭＳ 明朝"/>
      <family val="1"/>
      <charset val="128"/>
    </font>
    <font>
      <b/>
      <sz val="11"/>
      <name val="ＭＳ 明朝"/>
      <family val="1"/>
      <charset val="128"/>
    </font>
    <font>
      <sz val="11"/>
      <color indexed="48"/>
      <name val="ＭＳ 明朝"/>
      <family val="1"/>
      <charset val="128"/>
    </font>
    <font>
      <sz val="11"/>
      <color indexed="12"/>
      <name val="ＭＳ 明朝"/>
      <family val="1"/>
      <charset val="128"/>
    </font>
    <font>
      <sz val="11"/>
      <color indexed="10"/>
      <name val="ＭＳ 明朝"/>
      <family val="1"/>
      <charset val="128"/>
    </font>
    <font>
      <b/>
      <sz val="14"/>
      <name val="ＭＳ 明朝"/>
      <family val="1"/>
      <charset val="128"/>
    </font>
    <font>
      <b/>
      <sz val="12"/>
      <name val="ＭＳ 明朝"/>
      <family val="1"/>
      <charset val="128"/>
    </font>
    <font>
      <sz val="9"/>
      <name val="ＭＳ 明朝"/>
      <family val="1"/>
      <charset val="128"/>
    </font>
    <font>
      <sz val="6"/>
      <name val="ＭＳ 明朝"/>
      <family val="1"/>
      <charset val="128"/>
    </font>
    <font>
      <sz val="10"/>
      <name val="ＭＳ 明朝"/>
      <family val="1"/>
      <charset val="128"/>
    </font>
    <font>
      <b/>
      <sz val="16"/>
      <name val="ＭＳ 明朝"/>
      <family val="1"/>
      <charset val="128"/>
    </font>
    <font>
      <sz val="11"/>
      <color indexed="9"/>
      <name val="ＭＳ Ｐゴシック"/>
      <family val="3"/>
      <charset val="128"/>
    </font>
    <font>
      <b/>
      <sz val="9"/>
      <color indexed="81"/>
      <name val="ＭＳ Ｐゴシック"/>
      <family val="3"/>
      <charset val="128"/>
    </font>
    <font>
      <sz val="9"/>
      <color indexed="8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0.5"/>
      <color theme="1"/>
      <name val="ＭＳ ゴシック"/>
      <family val="3"/>
      <charset val="128"/>
    </font>
    <font>
      <sz val="12"/>
      <color theme="1"/>
      <name val="ＭＳ ゴシック"/>
      <family val="3"/>
      <charset val="128"/>
    </font>
    <font>
      <sz val="16"/>
      <name val="ＭＳ Ｐゴシック"/>
      <family val="3"/>
      <charset val="128"/>
    </font>
    <font>
      <sz val="24"/>
      <name val="ＭＳ Ｐゴシック"/>
      <family val="3"/>
      <charset val="128"/>
    </font>
    <font>
      <sz val="18"/>
      <color theme="1"/>
      <name val="ＭＳ Ｐゴシック"/>
      <family val="2"/>
      <charset val="128"/>
      <scheme val="minor"/>
    </font>
    <font>
      <sz val="16"/>
      <color theme="1"/>
      <name val="ＭＳ ゴシック"/>
      <family val="3"/>
      <charset val="128"/>
    </font>
    <font>
      <sz val="18"/>
      <name val="ＭＳ Ｐゴシック"/>
      <family val="3"/>
      <charset val="128"/>
    </font>
    <font>
      <sz val="16"/>
      <color theme="1"/>
      <name val="ＭＳ Ｐゴシック"/>
      <family val="2"/>
      <charset val="128"/>
      <scheme val="minor"/>
    </font>
    <font>
      <sz val="11"/>
      <color rgb="FFFF0000"/>
      <name val="ＭＳ Ｐゴシック"/>
      <family val="3"/>
      <charset val="128"/>
    </font>
    <font>
      <sz val="11"/>
      <color theme="1"/>
      <name val="ＭＳ Ｐゴシック"/>
      <family val="3"/>
      <charset val="128"/>
      <scheme val="minor"/>
    </font>
    <font>
      <b/>
      <sz val="11"/>
      <color rgb="FFFF0000"/>
      <name val="ＭＳ Ｐゴシック"/>
      <family val="3"/>
      <charset val="128"/>
    </font>
    <font>
      <b/>
      <sz val="11"/>
      <color rgb="FFFF0000"/>
      <name val="ＭＳ Ｐゴシック"/>
      <family val="3"/>
      <charset val="128"/>
      <scheme val="minor"/>
    </font>
    <font>
      <sz val="11"/>
      <color theme="1"/>
      <name val="ＭＳ ゴシック"/>
      <family val="3"/>
      <charset val="128"/>
    </font>
    <font>
      <b/>
      <sz val="20"/>
      <name val="ＭＳ Ｐゴシック"/>
      <family val="3"/>
      <charset val="128"/>
    </font>
    <font>
      <sz val="14"/>
      <color theme="1"/>
      <name val="ＭＳ ゴシック"/>
      <family val="3"/>
      <charset val="128"/>
    </font>
    <font>
      <sz val="12"/>
      <name val="ＭＳ 明朝"/>
      <family val="1"/>
      <charset val="128"/>
    </font>
    <font>
      <sz val="10.5"/>
      <name val="Century"/>
      <family val="1"/>
    </font>
    <font>
      <sz val="10.5"/>
      <name val="ＭＳ Ｐ明朝"/>
      <family val="1"/>
      <charset val="128"/>
    </font>
    <font>
      <b/>
      <sz val="10.5"/>
      <name val="ＭＳ 明朝"/>
      <family val="1"/>
      <charset val="128"/>
    </font>
    <font>
      <sz val="10.5"/>
      <name val="ＭＳ 明朝"/>
      <family val="1"/>
      <charset val="128"/>
    </font>
    <font>
      <b/>
      <sz val="15"/>
      <name val="ＭＳ 明朝"/>
      <family val="1"/>
      <charset val="128"/>
    </font>
    <font>
      <sz val="9"/>
      <name val="Century"/>
      <family val="1"/>
    </font>
    <font>
      <sz val="14"/>
      <color rgb="FFFF0000"/>
      <name val="ＭＳ Ｐゴシック"/>
      <family val="3"/>
      <charset val="128"/>
    </font>
    <font>
      <b/>
      <sz val="9"/>
      <color rgb="FFFF0000"/>
      <name val="ＭＳ Ｐゴシック"/>
      <family val="3"/>
      <charset val="128"/>
    </font>
    <font>
      <sz val="18"/>
      <color theme="1"/>
      <name val="ＭＳ ゴシック"/>
      <family val="3"/>
      <charset val="128"/>
    </font>
    <font>
      <sz val="8"/>
      <name val="Century"/>
      <family val="1"/>
    </font>
    <font>
      <sz val="8"/>
      <name val="ＭＳ 明朝"/>
      <family val="1"/>
      <charset val="128"/>
    </font>
    <font>
      <sz val="14"/>
      <name val="ＭＳ 明朝"/>
      <family val="1"/>
      <charset val="128"/>
    </font>
    <font>
      <sz val="22"/>
      <color theme="1"/>
      <name val="ＭＳ ゴシック"/>
      <family val="3"/>
      <charset val="128"/>
    </font>
    <font>
      <sz val="16"/>
      <color theme="1"/>
      <name val="ＭＳ Ｐゴシック"/>
      <family val="3"/>
      <charset val="128"/>
      <scheme val="minor"/>
    </font>
    <font>
      <b/>
      <sz val="11"/>
      <color theme="1"/>
      <name val="ＭＳ Ｐゴシック"/>
      <family val="3"/>
      <charset val="128"/>
    </font>
    <font>
      <b/>
      <sz val="11"/>
      <color theme="1"/>
      <name val="ＭＳ Ｐゴシック"/>
      <family val="3"/>
      <charset val="128"/>
      <scheme val="minor"/>
    </font>
    <font>
      <b/>
      <sz val="16"/>
      <name val="ＭＳ Ｐゴシック"/>
      <family val="3"/>
      <charset val="128"/>
      <scheme val="major"/>
    </font>
    <font>
      <b/>
      <sz val="11"/>
      <name val="ＭＳ Ｐゴシック"/>
      <family val="3"/>
      <charset val="128"/>
      <scheme val="minor"/>
    </font>
    <font>
      <sz val="11"/>
      <name val="ＭＳ Ｐゴシック"/>
      <family val="3"/>
      <charset val="128"/>
      <scheme val="minor"/>
    </font>
    <font>
      <b/>
      <sz val="18"/>
      <name val="ＭＳ Ｐゴシック"/>
      <family val="3"/>
      <charset val="128"/>
      <scheme val="minor"/>
    </font>
    <font>
      <b/>
      <sz val="18"/>
      <color rgb="FFFF0000"/>
      <name val="ＭＳ Ｐゴシック"/>
      <family val="3"/>
      <charset val="128"/>
      <scheme val="minor"/>
    </font>
    <font>
      <sz val="20"/>
      <name val="ＭＳ Ｐゴシック"/>
      <family val="3"/>
      <charset val="128"/>
    </font>
    <font>
      <b/>
      <sz val="14"/>
      <color rgb="FFFF0000"/>
      <name val="ＭＳ Ｐゴシック"/>
      <family val="3"/>
      <charset val="128"/>
    </font>
    <font>
      <b/>
      <sz val="16"/>
      <color rgb="FFFF0000"/>
      <name val="ＭＳ Ｐゴシック"/>
      <family val="3"/>
      <charset val="128"/>
    </font>
    <font>
      <sz val="11"/>
      <color theme="0"/>
      <name val="ＭＳ 明朝"/>
      <family val="1"/>
      <charset val="128"/>
    </font>
    <font>
      <sz val="9"/>
      <name val="ＭＳ Ｐゴシック"/>
      <family val="3"/>
      <charset val="128"/>
    </font>
  </fonts>
  <fills count="17">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8"/>
        <bgColor indexed="64"/>
      </patternFill>
    </fill>
    <fill>
      <patternFill patternType="solid">
        <fgColor indexed="13"/>
        <bgColor indexed="64"/>
      </patternFill>
    </fill>
    <fill>
      <patternFill patternType="solid">
        <fgColor indexed="52"/>
        <bgColor indexed="64"/>
      </patternFill>
    </fill>
    <fill>
      <patternFill patternType="solid">
        <fgColor indexed="9"/>
        <bgColor indexed="64"/>
      </patternFill>
    </fill>
    <fill>
      <patternFill patternType="solid">
        <fgColor rgb="FFFFFF00"/>
        <bgColor indexed="64"/>
      </patternFill>
    </fill>
    <fill>
      <patternFill patternType="solid">
        <fgColor rgb="FF00B050"/>
        <bgColor indexed="64"/>
      </patternFill>
    </fill>
    <fill>
      <patternFill patternType="solid">
        <fgColor theme="0" tint="-0.249977111117893"/>
        <bgColor indexed="64"/>
      </patternFill>
    </fill>
    <fill>
      <patternFill patternType="solid">
        <fgColor rgb="FFFF9900"/>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
      <patternFill patternType="solid">
        <fgColor theme="0" tint="-0.14999847407452621"/>
        <bgColor indexed="64"/>
      </patternFill>
    </fill>
  </fills>
  <borders count="206">
    <border>
      <left/>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ashed">
        <color indexed="64"/>
      </bottom>
      <diagonal/>
    </border>
    <border>
      <left/>
      <right/>
      <top style="dashed">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uble">
        <color indexed="64"/>
      </bottom>
      <diagonal/>
    </border>
    <border>
      <left/>
      <right/>
      <top/>
      <bottom style="double">
        <color indexed="64"/>
      </bottom>
      <diagonal/>
    </border>
    <border>
      <left/>
      <right style="hair">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uble">
        <color indexed="64"/>
      </top>
      <bottom style="dotted">
        <color indexed="64"/>
      </bottom>
      <diagonal/>
    </border>
    <border>
      <left style="medium">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right style="thin">
        <color indexed="64"/>
      </right>
      <top style="dash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dotted">
        <color indexed="64"/>
      </top>
      <bottom style="thin">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medium">
        <color indexed="64"/>
      </right>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bottom style="medium">
        <color indexed="64"/>
      </bottom>
      <diagonal/>
    </border>
    <border>
      <left style="thin">
        <color indexed="64"/>
      </left>
      <right style="hair">
        <color indexed="64"/>
      </right>
      <top style="medium">
        <color indexed="64"/>
      </top>
      <bottom/>
      <diagonal/>
    </border>
    <border>
      <left/>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xf numFmtId="0" fontId="2" fillId="0" borderId="0"/>
  </cellStyleXfs>
  <cellXfs count="932">
    <xf numFmtId="0" fontId="0" fillId="0" borderId="0" xfId="0">
      <alignment vertical="center"/>
    </xf>
    <xf numFmtId="49" fontId="0" fillId="0" borderId="1" xfId="0" quotePrefix="1" applyNumberFormat="1" applyBorder="1" applyAlignment="1">
      <alignment horizontal="center" shrinkToFit="1"/>
    </xf>
    <xf numFmtId="49" fontId="0" fillId="0" borderId="2" xfId="0" quotePrefix="1" applyNumberFormat="1" applyBorder="1" applyAlignment="1">
      <alignment horizontal="center" shrinkToFit="1"/>
    </xf>
    <xf numFmtId="49" fontId="0" fillId="0" borderId="3" xfId="0" quotePrefix="1" applyNumberFormat="1" applyBorder="1" applyAlignment="1">
      <alignment horizontal="center" shrinkToFit="1"/>
    </xf>
    <xf numFmtId="0" fontId="2" fillId="0" borderId="0" xfId="1"/>
    <xf numFmtId="0" fontId="2" fillId="0" borderId="0" xfId="1" applyAlignment="1">
      <alignment horizontal="center"/>
    </xf>
    <xf numFmtId="0" fontId="11" fillId="0" borderId="0" xfId="1" applyFont="1"/>
    <xf numFmtId="0" fontId="6" fillId="0" borderId="0" xfId="1" applyFont="1" applyAlignment="1">
      <alignment horizontal="left"/>
    </xf>
    <xf numFmtId="0" fontId="2" fillId="4" borderId="7" xfId="1" applyFill="1" applyBorder="1" applyAlignment="1">
      <alignment shrinkToFit="1"/>
    </xf>
    <xf numFmtId="0" fontId="2" fillId="4" borderId="10" xfId="1" applyFill="1" applyBorder="1"/>
    <xf numFmtId="0" fontId="2" fillId="4" borderId="14" xfId="1" applyFill="1" applyBorder="1"/>
    <xf numFmtId="0" fontId="2" fillId="0" borderId="0" xfId="1" applyAlignment="1">
      <alignment shrinkToFit="1"/>
    </xf>
    <xf numFmtId="0" fontId="2" fillId="0" borderId="0" xfId="1" applyAlignment="1">
      <alignment horizontal="left" shrinkToFit="1"/>
    </xf>
    <xf numFmtId="0" fontId="10" fillId="0" borderId="0" xfId="1" applyFont="1" applyAlignment="1">
      <alignment horizontal="center" shrinkToFit="1"/>
    </xf>
    <xf numFmtId="49" fontId="0" fillId="4" borderId="1" xfId="0" applyNumberFormat="1" applyFill="1" applyBorder="1" applyAlignment="1">
      <alignment horizontal="left" shrinkToFit="1"/>
    </xf>
    <xf numFmtId="49" fontId="0" fillId="4" borderId="2" xfId="0" applyNumberFormat="1" applyFill="1" applyBorder="1" applyAlignment="1">
      <alignment horizontal="left" shrinkToFit="1"/>
    </xf>
    <xf numFmtId="49" fontId="0" fillId="4" borderId="3" xfId="0" applyNumberFormat="1" applyFill="1" applyBorder="1" applyAlignment="1">
      <alignment horizontal="left" shrinkToFit="1"/>
    </xf>
    <xf numFmtId="0" fontId="2" fillId="0" borderId="19" xfId="1" applyBorder="1" applyAlignment="1">
      <alignment horizontal="center" shrinkToFit="1"/>
    </xf>
    <xf numFmtId="0" fontId="2" fillId="0" borderId="21" xfId="1" applyBorder="1" applyAlignment="1">
      <alignment horizontal="center" shrinkToFit="1"/>
    </xf>
    <xf numFmtId="0" fontId="2" fillId="3" borderId="23" xfId="1" applyFill="1" applyBorder="1" applyAlignment="1">
      <alignment horizontal="center" shrinkToFit="1"/>
    </xf>
    <xf numFmtId="0" fontId="2" fillId="3" borderId="9" xfId="1" applyFill="1" applyBorder="1" applyAlignment="1">
      <alignment horizontal="center" shrinkToFit="1"/>
    </xf>
    <xf numFmtId="0" fontId="2" fillId="0" borderId="0" xfId="1" applyAlignment="1">
      <alignment horizontal="center" shrinkToFit="1"/>
    </xf>
    <xf numFmtId="0" fontId="9" fillId="2" borderId="25" xfId="1" applyFont="1" applyFill="1" applyBorder="1" applyAlignment="1">
      <alignment horizontal="center" wrapText="1" shrinkToFit="1"/>
    </xf>
    <xf numFmtId="0" fontId="9" fillId="2" borderId="23" xfId="1" applyFont="1" applyFill="1" applyBorder="1" applyAlignment="1">
      <alignment horizontal="center" wrapText="1" shrinkToFit="1"/>
    </xf>
    <xf numFmtId="0" fontId="6" fillId="2" borderId="11" xfId="1" applyFont="1" applyFill="1" applyBorder="1" applyAlignment="1">
      <alignment horizontal="center"/>
    </xf>
    <xf numFmtId="0" fontId="2" fillId="4" borderId="26" xfId="1" applyFill="1" applyBorder="1" applyAlignment="1">
      <alignment shrinkToFit="1"/>
    </xf>
    <xf numFmtId="0" fontId="2" fillId="4" borderId="27" xfId="1" applyFill="1" applyBorder="1"/>
    <xf numFmtId="0" fontId="2" fillId="4" borderId="28" xfId="1" applyFill="1" applyBorder="1" applyAlignment="1">
      <alignment horizontal="center"/>
    </xf>
    <xf numFmtId="0" fontId="2" fillId="0" borderId="18" xfId="1" applyBorder="1" applyAlignment="1">
      <alignment horizontal="center"/>
    </xf>
    <xf numFmtId="0" fontId="2" fillId="4" borderId="29" xfId="1" applyFill="1" applyBorder="1" applyAlignment="1">
      <alignment horizontal="center"/>
    </xf>
    <xf numFmtId="0" fontId="2" fillId="0" borderId="30" xfId="1" applyBorder="1" applyAlignment="1">
      <alignment horizontal="center"/>
    </xf>
    <xf numFmtId="0" fontId="2" fillId="4" borderId="31" xfId="1" applyFill="1" applyBorder="1" applyAlignment="1">
      <alignment horizontal="center"/>
    </xf>
    <xf numFmtId="0" fontId="9" fillId="2" borderId="34" xfId="1" applyFont="1" applyFill="1" applyBorder="1" applyAlignment="1">
      <alignment horizontal="center" vertical="center"/>
    </xf>
    <xf numFmtId="0" fontId="2" fillId="0" borderId="0" xfId="1" applyAlignment="1">
      <alignment vertical="center"/>
    </xf>
    <xf numFmtId="0" fontId="2" fillId="0" borderId="11" xfId="1" quotePrefix="1" applyBorder="1" applyAlignment="1">
      <alignment horizontal="center" shrinkToFit="1"/>
    </xf>
    <xf numFmtId="0" fontId="2" fillId="0" borderId="15" xfId="1" quotePrefix="1" applyBorder="1" applyAlignment="1">
      <alignment horizontal="center" shrinkToFit="1"/>
    </xf>
    <xf numFmtId="58" fontId="2" fillId="0" borderId="0" xfId="1" applyNumberFormat="1" applyAlignment="1">
      <alignment shrinkToFit="1"/>
    </xf>
    <xf numFmtId="0" fontId="12" fillId="0" borderId="0" xfId="1" applyFont="1"/>
    <xf numFmtId="0" fontId="0" fillId="0" borderId="0" xfId="0" applyAlignment="1">
      <alignment vertical="center" shrinkToFit="1"/>
    </xf>
    <xf numFmtId="0" fontId="0" fillId="0" borderId="0" xfId="0" applyAlignment="1">
      <alignment horizontal="center" vertical="center" shrinkToFit="1"/>
    </xf>
    <xf numFmtId="0" fontId="9" fillId="2" borderId="43" xfId="1" applyFont="1" applyFill="1" applyBorder="1" applyAlignment="1">
      <alignment horizontal="center"/>
    </xf>
    <xf numFmtId="0" fontId="9" fillId="2" borderId="44" xfId="1" applyFont="1" applyFill="1" applyBorder="1" applyAlignment="1">
      <alignment horizontal="center"/>
    </xf>
    <xf numFmtId="0" fontId="2" fillId="4" borderId="45" xfId="1" applyFill="1" applyBorder="1" applyAlignment="1">
      <alignment horizontal="center" shrinkToFit="1"/>
    </xf>
    <xf numFmtId="0" fontId="2" fillId="4" borderId="46" xfId="1" applyFill="1" applyBorder="1" applyAlignment="1">
      <alignment horizontal="center" shrinkToFit="1"/>
    </xf>
    <xf numFmtId="0" fontId="9" fillId="0" borderId="0" xfId="1" applyFont="1" applyAlignment="1">
      <alignment vertical="center"/>
    </xf>
    <xf numFmtId="0" fontId="6" fillId="0" borderId="0" xfId="1" applyFont="1" applyAlignment="1">
      <alignment vertical="center"/>
    </xf>
    <xf numFmtId="0" fontId="13" fillId="0" borderId="0" xfId="0" applyFont="1">
      <alignment vertical="center"/>
    </xf>
    <xf numFmtId="0" fontId="4" fillId="0" borderId="0" xfId="0" applyFont="1" applyAlignment="1">
      <alignment horizontal="center" vertical="center" wrapText="1" shrinkToFit="1"/>
    </xf>
    <xf numFmtId="49" fontId="0" fillId="0" borderId="0" xfId="0" quotePrefix="1" applyNumberFormat="1" applyAlignment="1">
      <alignment horizontal="center" shrinkToFit="1"/>
    </xf>
    <xf numFmtId="49" fontId="0" fillId="0" borderId="47" xfId="0" quotePrefix="1" applyNumberFormat="1" applyBorder="1" applyAlignment="1">
      <alignment horizontal="center" shrinkToFit="1"/>
    </xf>
    <xf numFmtId="49" fontId="0" fillId="0" borderId="48" xfId="0" quotePrefix="1" applyNumberFormat="1" applyBorder="1" applyAlignment="1">
      <alignment horizontal="center" shrinkToFit="1"/>
    </xf>
    <xf numFmtId="0" fontId="2" fillId="3" borderId="53" xfId="1" applyFill="1" applyBorder="1" applyAlignment="1">
      <alignment horizontal="center" shrinkToFit="1"/>
    </xf>
    <xf numFmtId="0" fontId="2" fillId="0" borderId="54" xfId="1" applyBorder="1" applyAlignment="1">
      <alignment horizontal="center" shrinkToFit="1"/>
    </xf>
    <xf numFmtId="0" fontId="9" fillId="0" borderId="0" xfId="1" applyFont="1" applyAlignment="1">
      <alignment shrinkToFit="1"/>
    </xf>
    <xf numFmtId="0" fontId="2" fillId="4" borderId="14" xfId="1" applyFill="1" applyBorder="1" applyAlignment="1">
      <alignment shrinkToFit="1"/>
    </xf>
    <xf numFmtId="0" fontId="9" fillId="2" borderId="56" xfId="1" applyFont="1" applyFill="1" applyBorder="1" applyAlignment="1">
      <alignment horizontal="center"/>
    </xf>
    <xf numFmtId="0" fontId="9" fillId="2" borderId="27" xfId="1" applyFont="1" applyFill="1" applyBorder="1" applyAlignment="1">
      <alignment horizontal="center"/>
    </xf>
    <xf numFmtId="0" fontId="2" fillId="4" borderId="10" xfId="1" applyFill="1" applyBorder="1" applyAlignment="1">
      <alignment shrinkToFit="1"/>
    </xf>
    <xf numFmtId="0" fontId="6" fillId="2" borderId="7" xfId="1" applyFont="1" applyFill="1" applyBorder="1" applyAlignment="1">
      <alignment horizontal="center"/>
    </xf>
    <xf numFmtId="0" fontId="6" fillId="2" borderId="57" xfId="1" applyFont="1" applyFill="1" applyBorder="1" applyAlignment="1">
      <alignment horizontal="center"/>
    </xf>
    <xf numFmtId="0" fontId="2" fillId="2" borderId="58" xfId="1" applyFill="1" applyBorder="1" applyAlignment="1">
      <alignment horizontal="left" shrinkToFit="1"/>
    </xf>
    <xf numFmtId="0" fontId="2" fillId="2" borderId="59" xfId="1" applyFill="1" applyBorder="1" applyAlignment="1">
      <alignment horizontal="left" shrinkToFit="1"/>
    </xf>
    <xf numFmtId="0" fontId="2" fillId="2" borderId="60" xfId="1" applyFill="1" applyBorder="1" applyAlignment="1">
      <alignment horizontal="left" shrinkToFit="1"/>
    </xf>
    <xf numFmtId="0" fontId="2" fillId="2" borderId="44" xfId="1" applyFill="1" applyBorder="1" applyAlignment="1">
      <alignment horizontal="left" shrinkToFit="1"/>
    </xf>
    <xf numFmtId="0" fontId="2" fillId="2" borderId="61" xfId="1" applyFill="1" applyBorder="1" applyAlignment="1">
      <alignment horizontal="left" shrinkToFit="1"/>
    </xf>
    <xf numFmtId="0" fontId="2" fillId="2" borderId="62" xfId="1" applyFill="1" applyBorder="1" applyAlignment="1">
      <alignment horizontal="left" shrinkToFit="1"/>
    </xf>
    <xf numFmtId="0" fontId="10" fillId="2" borderId="63" xfId="1" applyFont="1" applyFill="1" applyBorder="1" applyAlignment="1">
      <alignment vertical="center" shrinkToFit="1"/>
    </xf>
    <xf numFmtId="0" fontId="10" fillId="2" borderId="59" xfId="0" applyFont="1" applyFill="1" applyBorder="1" applyAlignment="1">
      <alignment vertical="center" shrinkToFit="1"/>
    </xf>
    <xf numFmtId="0" fontId="2" fillId="2" borderId="9" xfId="1" applyFill="1" applyBorder="1" applyAlignment="1">
      <alignment horizontal="left" shrinkToFit="1"/>
    </xf>
    <xf numFmtId="0" fontId="2" fillId="2" borderId="64" xfId="1" applyFill="1" applyBorder="1" applyAlignment="1">
      <alignment horizontal="left" shrinkToFit="1"/>
    </xf>
    <xf numFmtId="0" fontId="2" fillId="2" borderId="65" xfId="1" applyFill="1" applyBorder="1" applyAlignment="1">
      <alignment horizontal="left" shrinkToFit="1"/>
    </xf>
    <xf numFmtId="0" fontId="2" fillId="2" borderId="66" xfId="1" applyFill="1" applyBorder="1" applyAlignment="1">
      <alignment horizontal="left" shrinkToFit="1"/>
    </xf>
    <xf numFmtId="0" fontId="10" fillId="2" borderId="12" xfId="1" applyFont="1" applyFill="1" applyBorder="1" applyAlignment="1">
      <alignment horizontal="center" shrinkToFit="1"/>
    </xf>
    <xf numFmtId="0" fontId="10" fillId="2" borderId="16" xfId="1" applyFont="1" applyFill="1" applyBorder="1" applyAlignment="1">
      <alignment horizontal="center" shrinkToFit="1"/>
    </xf>
    <xf numFmtId="49" fontId="0" fillId="6" borderId="65" xfId="0" applyNumberFormat="1" applyFill="1" applyBorder="1" applyAlignment="1" applyProtection="1">
      <alignment horizontal="left" shrinkToFit="1"/>
      <protection locked="0"/>
    </xf>
    <xf numFmtId="49" fontId="0" fillId="6" borderId="67" xfId="0" applyNumberFormat="1" applyFill="1" applyBorder="1" applyAlignment="1" applyProtection="1">
      <alignment horizontal="left" shrinkToFit="1"/>
      <protection locked="0"/>
    </xf>
    <xf numFmtId="49" fontId="0" fillId="6" borderId="68" xfId="0" applyNumberFormat="1" applyFill="1" applyBorder="1" applyAlignment="1" applyProtection="1">
      <alignment horizontal="left" shrinkToFit="1"/>
      <protection locked="0"/>
    </xf>
    <xf numFmtId="49" fontId="0" fillId="6" borderId="1" xfId="0" applyNumberFormat="1" applyFill="1" applyBorder="1" applyAlignment="1" applyProtection="1">
      <alignment horizontal="left" shrinkToFit="1"/>
      <protection locked="0"/>
    </xf>
    <xf numFmtId="49" fontId="0" fillId="6" borderId="2" xfId="0" applyNumberFormat="1" applyFill="1" applyBorder="1" applyAlignment="1" applyProtection="1">
      <alignment horizontal="left" shrinkToFit="1"/>
      <protection locked="0"/>
    </xf>
    <xf numFmtId="49" fontId="0" fillId="6" borderId="3" xfId="0" applyNumberFormat="1" applyFill="1" applyBorder="1" applyAlignment="1" applyProtection="1">
      <alignment horizontal="left" shrinkToFit="1"/>
      <protection locked="0"/>
    </xf>
    <xf numFmtId="49" fontId="0" fillId="6" borderId="69" xfId="0" applyNumberFormat="1" applyFill="1" applyBorder="1" applyAlignment="1" applyProtection="1">
      <alignment horizontal="left" shrinkToFit="1"/>
      <protection locked="0"/>
    </xf>
    <xf numFmtId="49" fontId="0" fillId="6" borderId="70" xfId="0" applyNumberFormat="1" applyFill="1" applyBorder="1" applyAlignment="1" applyProtection="1">
      <alignment horizontal="left" shrinkToFit="1"/>
      <protection locked="0"/>
    </xf>
    <xf numFmtId="49" fontId="0" fillId="6" borderId="71" xfId="0" applyNumberFormat="1" applyFill="1" applyBorder="1" applyAlignment="1" applyProtection="1">
      <alignment horizontal="left" shrinkToFit="1"/>
      <protection locked="0"/>
    </xf>
    <xf numFmtId="176" fontId="2" fillId="6" borderId="8" xfId="1" applyNumberFormat="1" applyFill="1" applyBorder="1" applyAlignment="1" applyProtection="1">
      <alignment horizontal="center" shrinkToFit="1"/>
      <protection locked="0"/>
    </xf>
    <xf numFmtId="176" fontId="2" fillId="6" borderId="72" xfId="1" applyNumberFormat="1" applyFill="1" applyBorder="1" applyAlignment="1" applyProtection="1">
      <alignment horizontal="center" shrinkToFit="1"/>
      <protection locked="0"/>
    </xf>
    <xf numFmtId="176" fontId="2" fillId="6" borderId="7" xfId="1" applyNumberFormat="1" applyFill="1" applyBorder="1" applyAlignment="1" applyProtection="1">
      <alignment shrinkToFit="1"/>
      <protection locked="0"/>
    </xf>
    <xf numFmtId="176" fontId="2" fillId="6" borderId="11" xfId="1" applyNumberFormat="1" applyFill="1" applyBorder="1" applyAlignment="1" applyProtection="1">
      <alignment shrinkToFit="1"/>
      <protection locked="0"/>
    </xf>
    <xf numFmtId="176" fontId="2" fillId="6" borderId="57" xfId="1" applyNumberFormat="1" applyFill="1" applyBorder="1" applyAlignment="1" applyProtection="1">
      <alignment shrinkToFit="1"/>
      <protection locked="0"/>
    </xf>
    <xf numFmtId="176" fontId="2" fillId="6" borderId="26" xfId="1" applyNumberFormat="1" applyFill="1" applyBorder="1" applyAlignment="1" applyProtection="1">
      <alignment shrinkToFit="1"/>
      <protection locked="0"/>
    </xf>
    <xf numFmtId="176" fontId="2" fillId="6" borderId="15" xfId="1" applyNumberFormat="1" applyFill="1" applyBorder="1" applyAlignment="1" applyProtection="1">
      <alignment shrinkToFit="1"/>
      <protection locked="0"/>
    </xf>
    <xf numFmtId="176" fontId="2" fillId="6" borderId="73" xfId="1" applyNumberFormat="1" applyFill="1" applyBorder="1" applyAlignment="1" applyProtection="1">
      <alignment shrinkToFit="1"/>
      <protection locked="0"/>
    </xf>
    <xf numFmtId="0" fontId="3" fillId="0" borderId="6" xfId="1" applyFont="1" applyBorder="1" applyAlignment="1">
      <alignment shrinkToFit="1"/>
    </xf>
    <xf numFmtId="0" fontId="3" fillId="0" borderId="0" xfId="1" applyFont="1" applyAlignment="1">
      <alignment shrinkToFit="1"/>
    </xf>
    <xf numFmtId="0" fontId="3" fillId="0" borderId="74" xfId="1" applyFont="1" applyBorder="1" applyAlignment="1">
      <alignment shrinkToFit="1"/>
    </xf>
    <xf numFmtId="0" fontId="3" fillId="0" borderId="39" xfId="1" applyFont="1" applyBorder="1" applyAlignment="1">
      <alignment shrinkToFit="1"/>
    </xf>
    <xf numFmtId="0" fontId="2" fillId="6" borderId="8" xfId="1" applyFill="1" applyBorder="1" applyAlignment="1" applyProtection="1">
      <alignment horizontal="center"/>
      <protection locked="0"/>
    </xf>
    <xf numFmtId="0" fontId="2" fillId="6" borderId="9" xfId="1" applyFill="1" applyBorder="1" applyAlignment="1" applyProtection="1">
      <alignment horizontal="center"/>
      <protection locked="0"/>
    </xf>
    <xf numFmtId="0" fontId="2" fillId="6" borderId="10" xfId="1" applyFill="1" applyBorder="1" applyProtection="1">
      <protection locked="0"/>
    </xf>
    <xf numFmtId="0" fontId="2" fillId="6" borderId="11" xfId="1" applyFill="1" applyBorder="1" applyProtection="1">
      <protection locked="0"/>
    </xf>
    <xf numFmtId="0" fontId="2" fillId="6" borderId="57" xfId="1" applyFill="1" applyBorder="1" applyProtection="1">
      <protection locked="0"/>
    </xf>
    <xf numFmtId="0" fontId="10" fillId="2" borderId="5" xfId="1" applyFont="1" applyFill="1" applyBorder="1" applyAlignment="1">
      <alignment horizontal="center"/>
    </xf>
    <xf numFmtId="0" fontId="10" fillId="2" borderId="34" xfId="1" applyFont="1" applyFill="1" applyBorder="1" applyAlignment="1">
      <alignment horizontal="center"/>
    </xf>
    <xf numFmtId="0" fontId="10" fillId="2" borderId="76" xfId="1" applyFont="1" applyFill="1" applyBorder="1" applyAlignment="1">
      <alignment horizontal="center" shrinkToFit="1"/>
    </xf>
    <xf numFmtId="0" fontId="0" fillId="0" borderId="17" xfId="0" applyBorder="1" applyAlignment="1">
      <alignment horizontal="center" vertical="center"/>
    </xf>
    <xf numFmtId="0" fontId="0" fillId="2" borderId="55" xfId="0" applyFill="1" applyBorder="1" applyAlignment="1">
      <alignment horizontal="center" vertical="center"/>
    </xf>
    <xf numFmtId="0" fontId="0" fillId="0" borderId="8" xfId="0" applyBorder="1" applyAlignment="1">
      <alignment horizontal="center" vertical="center"/>
    </xf>
    <xf numFmtId="0" fontId="0" fillId="0" borderId="72" xfId="0" applyBorder="1" applyAlignment="1">
      <alignment horizontal="center" vertical="center"/>
    </xf>
    <xf numFmtId="0" fontId="0" fillId="0" borderId="79" xfId="0" applyBorder="1" applyAlignment="1">
      <alignment horizontal="center" vertical="center"/>
    </xf>
    <xf numFmtId="0" fontId="2" fillId="5" borderId="9" xfId="1" applyFill="1" applyBorder="1" applyAlignment="1">
      <alignment horizontal="center" shrinkToFit="1"/>
    </xf>
    <xf numFmtId="49" fontId="3" fillId="0" borderId="47" xfId="1" applyNumberFormat="1" applyFont="1" applyBorder="1" applyAlignment="1" applyProtection="1">
      <alignment shrinkToFit="1"/>
      <protection locked="0"/>
    </xf>
    <xf numFmtId="49" fontId="3" fillId="0" borderId="48" xfId="1" applyNumberFormat="1" applyFont="1" applyBorder="1" applyAlignment="1" applyProtection="1">
      <alignment shrinkToFit="1"/>
      <protection locked="0"/>
    </xf>
    <xf numFmtId="0" fontId="0" fillId="2" borderId="9" xfId="0" applyFill="1" applyBorder="1" applyAlignment="1">
      <alignment horizontal="center" vertical="center"/>
    </xf>
    <xf numFmtId="0" fontId="0" fillId="2" borderId="17" xfId="0" applyFill="1" applyBorder="1" applyAlignment="1">
      <alignment horizontal="center" vertical="center"/>
    </xf>
    <xf numFmtId="0" fontId="0" fillId="0" borderId="0" xfId="1" applyFont="1"/>
    <xf numFmtId="0" fontId="0" fillId="0" borderId="44" xfId="0" applyBorder="1" applyAlignment="1">
      <alignment horizontal="center" vertical="center"/>
    </xf>
    <xf numFmtId="49" fontId="0" fillId="6" borderId="47" xfId="1" applyNumberFormat="1" applyFont="1" applyFill="1" applyBorder="1" applyAlignment="1" applyProtection="1">
      <alignment shrinkToFit="1"/>
      <protection locked="0"/>
    </xf>
    <xf numFmtId="49" fontId="0" fillId="6" borderId="47" xfId="1" applyNumberFormat="1" applyFont="1" applyFill="1" applyBorder="1" applyAlignment="1" applyProtection="1">
      <alignment horizontal="left" shrinkToFit="1"/>
      <protection locked="0"/>
    </xf>
    <xf numFmtId="49" fontId="0" fillId="6" borderId="84" xfId="1" applyNumberFormat="1" applyFont="1" applyFill="1" applyBorder="1" applyAlignment="1" applyProtection="1">
      <alignment horizontal="left" shrinkToFit="1"/>
      <protection locked="0"/>
    </xf>
    <xf numFmtId="49" fontId="0" fillId="6" borderId="48" xfId="1" applyNumberFormat="1" applyFont="1" applyFill="1" applyBorder="1" applyAlignment="1" applyProtection="1">
      <alignment shrinkToFit="1"/>
      <protection locked="0"/>
    </xf>
    <xf numFmtId="49" fontId="0" fillId="6" borderId="48" xfId="1" applyNumberFormat="1" applyFont="1" applyFill="1" applyBorder="1" applyAlignment="1" applyProtection="1">
      <alignment horizontal="left" shrinkToFit="1"/>
      <protection locked="0"/>
    </xf>
    <xf numFmtId="49" fontId="0" fillId="6" borderId="85" xfId="1" applyNumberFormat="1" applyFont="1" applyFill="1" applyBorder="1" applyAlignment="1" applyProtection="1">
      <alignment horizontal="left" shrinkToFit="1"/>
      <protection locked="0"/>
    </xf>
    <xf numFmtId="0" fontId="2" fillId="2" borderId="8" xfId="1" applyFill="1" applyBorder="1" applyAlignment="1">
      <alignment horizontal="left" shrinkToFit="1"/>
    </xf>
    <xf numFmtId="0" fontId="18" fillId="0" borderId="0" xfId="0" applyFont="1">
      <alignment vertical="center"/>
    </xf>
    <xf numFmtId="0" fontId="21" fillId="0" borderId="0" xfId="1" applyFont="1" applyAlignment="1">
      <alignment shrinkToFit="1"/>
    </xf>
    <xf numFmtId="0" fontId="22" fillId="2" borderId="34" xfId="1" applyFont="1" applyFill="1" applyBorder="1" applyAlignment="1">
      <alignment shrinkToFit="1"/>
    </xf>
    <xf numFmtId="0" fontId="21" fillId="2" borderId="51" xfId="1" applyFont="1" applyFill="1" applyBorder="1" applyAlignment="1">
      <alignment shrinkToFit="1"/>
    </xf>
    <xf numFmtId="0" fontId="22" fillId="0" borderId="0" xfId="1" applyFont="1" applyAlignment="1">
      <alignment shrinkToFit="1"/>
    </xf>
    <xf numFmtId="0" fontId="21" fillId="6" borderId="20" xfId="1" applyFont="1" applyFill="1" applyBorder="1" applyAlignment="1" applyProtection="1">
      <alignment vertical="center" shrinkToFit="1"/>
      <protection locked="0"/>
    </xf>
    <xf numFmtId="0" fontId="21" fillId="0" borderId="40" xfId="1" applyFont="1" applyBorder="1" applyAlignment="1">
      <alignment vertical="center" shrinkToFit="1"/>
    </xf>
    <xf numFmtId="0" fontId="21" fillId="0" borderId="0" xfId="1" applyFont="1" applyAlignment="1">
      <alignment vertical="center" shrinkToFit="1"/>
    </xf>
    <xf numFmtId="0" fontId="21" fillId="0" borderId="83" xfId="1" applyFont="1" applyBorder="1" applyAlignment="1">
      <alignment vertical="center" shrinkToFit="1"/>
    </xf>
    <xf numFmtId="0" fontId="21" fillId="0" borderId="49" xfId="1" applyFont="1" applyBorder="1" applyAlignment="1">
      <alignment horizontal="center" vertical="center" shrinkToFit="1"/>
    </xf>
    <xf numFmtId="0" fontId="21" fillId="6" borderId="49" xfId="1" applyFont="1" applyFill="1" applyBorder="1" applyAlignment="1" applyProtection="1">
      <alignment vertical="center" shrinkToFit="1"/>
      <protection locked="0"/>
    </xf>
    <xf numFmtId="0" fontId="21" fillId="0" borderId="50" xfId="1" applyFont="1" applyBorder="1" applyAlignment="1">
      <alignment vertical="center" shrinkToFit="1"/>
    </xf>
    <xf numFmtId="0" fontId="21" fillId="0" borderId="6" xfId="1" applyFont="1" applyBorder="1" applyAlignment="1">
      <alignment horizontal="left" vertical="center" shrinkToFit="1"/>
    </xf>
    <xf numFmtId="0" fontId="21" fillId="0" borderId="0" xfId="0" applyFont="1" applyAlignment="1">
      <alignment vertical="center" shrinkToFit="1"/>
    </xf>
    <xf numFmtId="0" fontId="21" fillId="0" borderId="0" xfId="0" applyFont="1" applyAlignment="1">
      <alignment horizontal="center" vertical="center" shrinkToFit="1"/>
    </xf>
    <xf numFmtId="0" fontId="27" fillId="0" borderId="6" xfId="0" applyFont="1" applyBorder="1" applyAlignment="1">
      <alignment horizontal="left" vertical="center" shrinkToFit="1"/>
    </xf>
    <xf numFmtId="0" fontId="27" fillId="0" borderId="0" xfId="0" applyFont="1" applyAlignment="1">
      <alignment horizontal="left" vertical="center" shrinkToFit="1"/>
    </xf>
    <xf numFmtId="0" fontId="21" fillId="0" borderId="6" xfId="0" applyFont="1" applyBorder="1" applyAlignment="1">
      <alignment vertical="center" shrinkToFit="1"/>
    </xf>
    <xf numFmtId="0" fontId="21" fillId="0" borderId="77" xfId="0" applyFont="1" applyBorder="1" applyAlignment="1">
      <alignment horizontal="center" vertical="center" shrinkToFit="1"/>
    </xf>
    <xf numFmtId="0" fontId="21" fillId="0" borderId="78" xfId="0" applyFont="1" applyBorder="1" applyAlignment="1">
      <alignment horizontal="center" vertical="center" shrinkToFit="1"/>
    </xf>
    <xf numFmtId="0" fontId="21" fillId="0" borderId="32" xfId="0" applyFont="1" applyBorder="1" applyAlignment="1">
      <alignment vertical="center" shrinkToFit="1"/>
    </xf>
    <xf numFmtId="0" fontId="21" fillId="0" borderId="33" xfId="0" applyFont="1" applyBorder="1" applyAlignment="1">
      <alignment vertical="center" shrinkToFit="1"/>
    </xf>
    <xf numFmtId="0" fontId="21" fillId="0" borderId="39" xfId="0" applyFont="1" applyBorder="1" applyAlignment="1">
      <alignment horizontal="center" vertical="center" shrinkToFit="1"/>
    </xf>
    <xf numFmtId="0" fontId="21" fillId="0" borderId="39" xfId="0" applyFont="1" applyBorder="1" applyAlignment="1">
      <alignment vertical="center" shrinkToFit="1"/>
    </xf>
    <xf numFmtId="0" fontId="21" fillId="0" borderId="0" xfId="0" applyFont="1" applyAlignment="1">
      <alignment horizontal="left" vertical="center" shrinkToFit="1"/>
    </xf>
    <xf numFmtId="0" fontId="22" fillId="0" borderId="0" xfId="0" applyFont="1" applyAlignment="1">
      <alignment vertical="center" shrinkToFit="1"/>
    </xf>
    <xf numFmtId="0" fontId="27" fillId="0" borderId="0" xfId="0" applyFont="1" applyAlignment="1">
      <alignment vertical="center" shrinkToFit="1"/>
    </xf>
    <xf numFmtId="0" fontId="26" fillId="0" borderId="0" xfId="0" applyFont="1" applyAlignment="1">
      <alignment horizontal="left" vertical="center" shrinkToFit="1"/>
    </xf>
    <xf numFmtId="0" fontId="21" fillId="0" borderId="6" xfId="0" applyFont="1" applyBorder="1" applyAlignment="1">
      <alignment horizontal="center" vertical="center" shrinkToFit="1"/>
    </xf>
    <xf numFmtId="0" fontId="29" fillId="0" borderId="0" xfId="0" applyFont="1" applyAlignment="1">
      <alignment horizontal="center" vertical="center" shrinkToFit="1"/>
    </xf>
    <xf numFmtId="0" fontId="21" fillId="0" borderId="32" xfId="0" applyFont="1" applyBorder="1" applyAlignment="1">
      <alignment horizontal="center" vertical="center" shrinkToFit="1"/>
    </xf>
    <xf numFmtId="0" fontId="21" fillId="0" borderId="80" xfId="0" applyFont="1" applyBorder="1" applyAlignment="1">
      <alignment horizontal="center" vertical="center" shrinkToFit="1"/>
    </xf>
    <xf numFmtId="0" fontId="21" fillId="0" borderId="81"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44" xfId="0" applyFont="1" applyBorder="1" applyAlignment="1">
      <alignment vertical="center" shrinkToFit="1"/>
    </xf>
    <xf numFmtId="0" fontId="26" fillId="0" borderId="131" xfId="0" applyFont="1" applyBorder="1" applyAlignment="1">
      <alignment vertical="center" shrinkToFit="1"/>
    </xf>
    <xf numFmtId="0" fontId="0" fillId="0" borderId="0" xfId="0" applyAlignment="1">
      <alignment horizontal="center"/>
    </xf>
    <xf numFmtId="0" fontId="0" fillId="0" borderId="0" xfId="0" applyAlignment="1"/>
    <xf numFmtId="0" fontId="0" fillId="0" borderId="0" xfId="0" applyAlignment="1">
      <alignment shrinkToFit="1"/>
    </xf>
    <xf numFmtId="0" fontId="0" fillId="4" borderId="104" xfId="0" applyFill="1" applyBorder="1" applyAlignment="1" applyProtection="1">
      <alignment shrinkToFit="1"/>
      <protection locked="0"/>
    </xf>
    <xf numFmtId="0" fontId="0" fillId="0" borderId="0" xfId="0" applyAlignment="1">
      <alignment horizontal="center" vertical="top"/>
    </xf>
    <xf numFmtId="0" fontId="0" fillId="0" borderId="191" xfId="0" applyBorder="1" applyAlignment="1">
      <alignment horizontal="center" vertical="top"/>
    </xf>
    <xf numFmtId="0" fontId="0" fillId="0" borderId="27" xfId="0" applyBorder="1" applyAlignment="1">
      <alignment horizontal="left" vertical="top" shrinkToFit="1"/>
    </xf>
    <xf numFmtId="0" fontId="0" fillId="0" borderId="24" xfId="0" applyBorder="1" applyAlignment="1">
      <alignment horizontal="left" vertical="top" shrinkToFit="1"/>
    </xf>
    <xf numFmtId="0" fontId="2" fillId="0" borderId="127" xfId="0" applyFont="1" applyBorder="1" applyAlignment="1">
      <alignment horizontal="center" vertical="top" shrinkToFit="1"/>
    </xf>
    <xf numFmtId="0" fontId="0" fillId="0" borderId="0" xfId="0" applyAlignment="1">
      <alignment horizontal="center" vertical="top" shrinkToFit="1"/>
    </xf>
    <xf numFmtId="0" fontId="32" fillId="0" borderId="0" xfId="0" applyFont="1" applyAlignment="1">
      <alignment horizontal="center"/>
    </xf>
    <xf numFmtId="0" fontId="0" fillId="4" borderId="192" xfId="0" applyFill="1" applyBorder="1" applyAlignment="1" applyProtection="1">
      <alignment horizontal="right"/>
      <protection locked="0"/>
    </xf>
    <xf numFmtId="0" fontId="0" fillId="0" borderId="11" xfId="0" applyBorder="1" applyAlignment="1">
      <alignment horizontal="left" shrinkToFit="1"/>
    </xf>
    <xf numFmtId="0" fontId="0" fillId="4" borderId="11" xfId="0" applyFill="1" applyBorder="1" applyAlignment="1" applyProtection="1">
      <alignment shrinkToFit="1"/>
      <protection locked="0"/>
    </xf>
    <xf numFmtId="0" fontId="0" fillId="4" borderId="57" xfId="0" applyFill="1" applyBorder="1" applyAlignment="1" applyProtection="1">
      <alignment horizontal="center"/>
      <protection locked="0"/>
    </xf>
    <xf numFmtId="0" fontId="0" fillId="4" borderId="191" xfId="0" applyFill="1" applyBorder="1" applyAlignment="1" applyProtection="1">
      <protection locked="0"/>
    </xf>
    <xf numFmtId="0" fontId="0" fillId="0" borderId="27" xfId="0" applyBorder="1" applyAlignment="1">
      <alignment horizontal="left" shrinkToFit="1"/>
    </xf>
    <xf numFmtId="0" fontId="0" fillId="0" borderId="10" xfId="0" applyBorder="1" applyAlignment="1">
      <alignment horizontal="left" shrinkToFit="1"/>
    </xf>
    <xf numFmtId="0" fontId="0" fillId="0" borderId="45" xfId="0" applyBorder="1" applyAlignment="1">
      <alignment horizontal="left" shrinkToFit="1"/>
    </xf>
    <xf numFmtId="0" fontId="0" fillId="4" borderId="24" xfId="0" applyFill="1" applyBorder="1" applyAlignment="1" applyProtection="1">
      <alignment shrinkToFit="1"/>
      <protection locked="0"/>
    </xf>
    <xf numFmtId="0" fontId="0" fillId="0" borderId="1" xfId="0" applyBorder="1" applyAlignment="1">
      <alignment horizontal="left" shrinkToFit="1"/>
    </xf>
    <xf numFmtId="0" fontId="0" fillId="4" borderId="69" xfId="0" applyFill="1" applyBorder="1" applyAlignment="1" applyProtection="1">
      <alignment horizontal="center"/>
      <protection locked="0"/>
    </xf>
    <xf numFmtId="0" fontId="0" fillId="4" borderId="193" xfId="0" applyFill="1" applyBorder="1" applyAlignment="1" applyProtection="1">
      <protection locked="0"/>
    </xf>
    <xf numFmtId="0" fontId="0" fillId="0" borderId="15" xfId="0" applyBorder="1" applyAlignment="1">
      <alignment horizontal="left" shrinkToFit="1"/>
    </xf>
    <xf numFmtId="0" fontId="0" fillId="4" borderId="15" xfId="0" applyFill="1" applyBorder="1" applyAlignment="1" applyProtection="1">
      <alignment shrinkToFit="1"/>
      <protection locked="0"/>
    </xf>
    <xf numFmtId="0" fontId="0" fillId="4" borderId="73" xfId="0" applyFill="1" applyBorder="1" applyAlignment="1" applyProtection="1">
      <alignment horizontal="center"/>
      <protection locked="0"/>
    </xf>
    <xf numFmtId="0" fontId="8" fillId="10" borderId="0" xfId="1" applyFont="1" applyFill="1"/>
    <xf numFmtId="0" fontId="20" fillId="10" borderId="0" xfId="1" applyFont="1" applyFill="1" applyAlignment="1">
      <alignment shrinkToFit="1"/>
    </xf>
    <xf numFmtId="0" fontId="21" fillId="10" borderId="0" xfId="1" applyFont="1" applyFill="1" applyAlignment="1">
      <alignment shrinkToFit="1"/>
    </xf>
    <xf numFmtId="0" fontId="37" fillId="0" borderId="0" xfId="0" applyFont="1" applyAlignment="1">
      <alignment horizontal="justify" vertical="center"/>
    </xf>
    <xf numFmtId="0" fontId="38" fillId="0" borderId="0" xfId="0" applyFont="1" applyAlignment="1">
      <alignment horizontal="left" vertical="center" wrapText="1"/>
    </xf>
    <xf numFmtId="0" fontId="38" fillId="0" borderId="0" xfId="0" applyFont="1">
      <alignment vertical="center"/>
    </xf>
    <xf numFmtId="0" fontId="41" fillId="0" borderId="75" xfId="0" applyFont="1" applyBorder="1" applyAlignment="1" applyProtection="1">
      <alignment horizontal="center" vertical="center"/>
      <protection locked="0"/>
    </xf>
    <xf numFmtId="0" fontId="41" fillId="0" borderId="58" xfId="0" applyFont="1" applyBorder="1" applyAlignment="1" applyProtection="1">
      <alignment horizontal="center" vertical="center"/>
      <protection locked="0"/>
    </xf>
    <xf numFmtId="0" fontId="44" fillId="0" borderId="58" xfId="0" applyFont="1" applyBorder="1" applyAlignment="1">
      <alignment horizontal="center" vertical="center"/>
    </xf>
    <xf numFmtId="0" fontId="44" fillId="0" borderId="61" xfId="0" applyFont="1" applyBorder="1" applyAlignment="1">
      <alignment horizontal="center" vertical="center"/>
    </xf>
    <xf numFmtId="0" fontId="10" fillId="0" borderId="0" xfId="0" applyFont="1" applyAlignment="1">
      <alignment horizontal="center" shrinkToFit="1"/>
    </xf>
    <xf numFmtId="0" fontId="9" fillId="2" borderId="138" xfId="1" applyFont="1" applyFill="1" applyBorder="1" applyAlignment="1">
      <alignment horizontal="center" shrinkToFit="1"/>
    </xf>
    <xf numFmtId="0" fontId="6" fillId="7" borderId="17" xfId="1" applyFont="1" applyFill="1" applyBorder="1" applyAlignment="1" applyProtection="1">
      <alignment horizontal="center" shrinkToFit="1"/>
      <protection locked="0"/>
    </xf>
    <xf numFmtId="0" fontId="6" fillId="7" borderId="42" xfId="1" applyFont="1" applyFill="1" applyBorder="1" applyAlignment="1" applyProtection="1">
      <alignment horizontal="center" shrinkToFit="1"/>
      <protection locked="0"/>
    </xf>
    <xf numFmtId="0" fontId="45" fillId="0" borderId="0" xfId="0" applyFont="1">
      <alignment vertical="center"/>
    </xf>
    <xf numFmtId="0" fontId="0" fillId="6" borderId="7" xfId="1" applyFont="1" applyFill="1" applyBorder="1" applyAlignment="1" applyProtection="1">
      <alignment horizontal="left" shrinkToFit="1"/>
      <protection locked="0"/>
    </xf>
    <xf numFmtId="0" fontId="21" fillId="0" borderId="74" xfId="0" applyFont="1" applyBorder="1" applyAlignment="1">
      <alignment horizontal="center" vertical="center" shrinkToFit="1"/>
    </xf>
    <xf numFmtId="0" fontId="2" fillId="11" borderId="18" xfId="1" applyFill="1" applyBorder="1" applyAlignment="1">
      <alignment horizontal="center" shrinkToFit="1"/>
    </xf>
    <xf numFmtId="0" fontId="2" fillId="11" borderId="18" xfId="1" applyFill="1" applyBorder="1" applyAlignment="1">
      <alignment horizontal="center"/>
    </xf>
    <xf numFmtId="0" fontId="2" fillId="11" borderId="55" xfId="1" applyFill="1" applyBorder="1" applyAlignment="1">
      <alignment horizontal="center"/>
    </xf>
    <xf numFmtId="0" fontId="2" fillId="11" borderId="20" xfId="1" applyFill="1" applyBorder="1" applyAlignment="1">
      <alignment horizontal="center" shrinkToFit="1"/>
    </xf>
    <xf numFmtId="0" fontId="0" fillId="11" borderId="104" xfId="0" applyFill="1" applyBorder="1">
      <alignment vertical="center"/>
    </xf>
    <xf numFmtId="0" fontId="0" fillId="0" borderId="55" xfId="0" applyBorder="1" applyAlignment="1">
      <alignment horizontal="center" vertical="center"/>
    </xf>
    <xf numFmtId="0" fontId="0" fillId="0" borderId="30" xfId="0" applyBorder="1" applyAlignment="1">
      <alignment horizontal="center" vertical="center"/>
    </xf>
    <xf numFmtId="0" fontId="0" fillId="4" borderId="95" xfId="0" applyFill="1" applyBorder="1" applyAlignment="1" applyProtection="1">
      <alignment shrinkToFit="1"/>
      <protection locked="0"/>
    </xf>
    <xf numFmtId="0" fontId="0" fillId="4" borderId="127" xfId="0" applyFill="1" applyBorder="1" applyAlignment="1" applyProtection="1">
      <alignment horizontal="center"/>
      <protection locked="0"/>
    </xf>
    <xf numFmtId="0" fontId="0" fillId="4" borderId="199" xfId="0" applyFill="1" applyBorder="1" applyAlignment="1" applyProtection="1">
      <protection locked="0"/>
    </xf>
    <xf numFmtId="0" fontId="0" fillId="0" borderId="14" xfId="0" applyBorder="1" applyAlignment="1">
      <alignment horizontal="left" shrinkToFit="1"/>
    </xf>
    <xf numFmtId="0" fontId="0" fillId="0" borderId="0" xfId="1" applyFont="1" applyAlignment="1">
      <alignment horizontal="center"/>
    </xf>
    <xf numFmtId="0" fontId="0" fillId="6" borderId="65" xfId="1" applyFont="1" applyFill="1" applyBorder="1" applyAlignment="1" applyProtection="1">
      <alignment horizontal="left" shrinkToFit="1"/>
      <protection locked="0"/>
    </xf>
    <xf numFmtId="0" fontId="9" fillId="2" borderId="200" xfId="1" applyFont="1" applyFill="1" applyBorder="1"/>
    <xf numFmtId="0" fontId="0" fillId="6" borderId="4" xfId="1" applyFont="1" applyFill="1" applyBorder="1" applyAlignment="1" applyProtection="1">
      <alignment horizontal="left" shrinkToFit="1"/>
      <protection locked="0"/>
    </xf>
    <xf numFmtId="0" fontId="0" fillId="9" borderId="72" xfId="1" applyFont="1" applyFill="1" applyBorder="1" applyProtection="1">
      <protection locked="0"/>
    </xf>
    <xf numFmtId="0" fontId="2" fillId="2" borderId="55" xfId="1" applyFill="1" applyBorder="1" applyAlignment="1">
      <alignment horizontal="center"/>
    </xf>
    <xf numFmtId="0" fontId="9" fillId="2" borderId="34" xfId="1" applyFont="1" applyFill="1" applyBorder="1" applyAlignment="1">
      <alignment shrinkToFit="1"/>
    </xf>
    <xf numFmtId="0" fontId="2" fillId="2" borderId="18" xfId="1" applyFill="1" applyBorder="1" applyAlignment="1">
      <alignment horizontal="center"/>
    </xf>
    <xf numFmtId="0" fontId="2" fillId="2" borderId="111" xfId="1" applyFill="1" applyBorder="1" applyAlignment="1">
      <alignment horizontal="center"/>
    </xf>
    <xf numFmtId="0" fontId="2" fillId="2" borderId="162" xfId="1" applyFill="1" applyBorder="1" applyAlignment="1">
      <alignment horizontal="center"/>
    </xf>
    <xf numFmtId="0" fontId="6" fillId="7" borderId="79" xfId="1" applyFont="1" applyFill="1" applyBorder="1" applyAlignment="1" applyProtection="1">
      <alignment horizontal="center" shrinkToFit="1"/>
      <protection locked="0"/>
    </xf>
    <xf numFmtId="0" fontId="0" fillId="13" borderId="0" xfId="0" applyFill="1">
      <alignment vertical="center"/>
    </xf>
    <xf numFmtId="0" fontId="49" fillId="13" borderId="0" xfId="0" applyFont="1" applyFill="1" applyAlignment="1" applyProtection="1">
      <alignment vertical="center" wrapText="1"/>
      <protection locked="0"/>
    </xf>
    <xf numFmtId="0" fontId="53" fillId="13" borderId="0" xfId="0" applyFont="1" applyFill="1" applyAlignment="1">
      <alignment horizontal="left" vertical="center"/>
    </xf>
    <xf numFmtId="0" fontId="53" fillId="13" borderId="0" xfId="0" applyFont="1" applyFill="1" applyAlignment="1">
      <alignment horizontal="justify" vertical="center"/>
    </xf>
    <xf numFmtId="0" fontId="0" fillId="13" borderId="0" xfId="0" applyFill="1" applyAlignment="1">
      <alignment horizontal="center" vertical="center"/>
    </xf>
    <xf numFmtId="0" fontId="53" fillId="13" borderId="0" xfId="0" applyFont="1" applyFill="1">
      <alignment vertical="center"/>
    </xf>
    <xf numFmtId="0" fontId="54" fillId="13" borderId="0" xfId="0" applyFont="1" applyFill="1" applyAlignment="1">
      <alignment horizontal="center" vertical="center"/>
    </xf>
    <xf numFmtId="0" fontId="55" fillId="13" borderId="0" xfId="0" applyFont="1" applyFill="1">
      <alignment vertical="center"/>
    </xf>
    <xf numFmtId="0" fontId="56" fillId="13" borderId="0" xfId="0" applyFont="1" applyFill="1" applyAlignment="1">
      <alignment horizontal="center" vertical="center"/>
    </xf>
    <xf numFmtId="0" fontId="56" fillId="13" borderId="0" xfId="0" applyFont="1" applyFill="1" applyAlignment="1">
      <alignment horizontal="justify" vertical="center"/>
    </xf>
    <xf numFmtId="0" fontId="6" fillId="12" borderId="17" xfId="1" applyFont="1" applyFill="1" applyBorder="1" applyAlignment="1" applyProtection="1">
      <alignment horizontal="center" shrinkToFit="1"/>
      <protection locked="0"/>
    </xf>
    <xf numFmtId="0" fontId="2" fillId="9" borderId="18" xfId="1" applyFill="1" applyBorder="1" applyAlignment="1" applyProtection="1">
      <alignment horizontal="center" shrinkToFit="1"/>
      <protection locked="0"/>
    </xf>
    <xf numFmtId="0" fontId="2" fillId="9" borderId="22" xfId="1" applyFill="1" applyBorder="1" applyAlignment="1" applyProtection="1">
      <alignment horizontal="center" shrinkToFit="1"/>
      <protection locked="0"/>
    </xf>
    <xf numFmtId="0" fontId="2" fillId="9" borderId="52" xfId="1" applyFill="1" applyBorder="1" applyAlignment="1" applyProtection="1">
      <alignment horizontal="center" shrinkToFit="1"/>
      <protection locked="0"/>
    </xf>
    <xf numFmtId="0" fontId="2" fillId="9" borderId="55" xfId="1" applyFill="1" applyBorder="1" applyAlignment="1" applyProtection="1">
      <alignment horizontal="center" shrinkToFit="1"/>
      <protection locked="0"/>
    </xf>
    <xf numFmtId="0" fontId="2" fillId="9" borderId="30" xfId="1" applyFill="1" applyBorder="1" applyAlignment="1" applyProtection="1">
      <alignment horizontal="center" shrinkToFit="1"/>
      <protection locked="0"/>
    </xf>
    <xf numFmtId="0" fontId="6" fillId="0" borderId="0" xfId="0" applyFont="1">
      <alignment vertical="center"/>
    </xf>
    <xf numFmtId="0" fontId="53" fillId="13" borderId="0" xfId="0" applyFont="1" applyFill="1" applyProtection="1">
      <alignment vertical="center"/>
      <protection locked="0"/>
    </xf>
    <xf numFmtId="0" fontId="52" fillId="13" borderId="0" xfId="0" applyFont="1" applyFill="1">
      <alignment vertical="center"/>
    </xf>
    <xf numFmtId="0" fontId="52" fillId="13" borderId="0" xfId="0" applyFont="1" applyFill="1" applyAlignment="1">
      <alignment horizontal="center" vertical="center"/>
    </xf>
    <xf numFmtId="0" fontId="30" fillId="13" borderId="202" xfId="0" applyFont="1" applyFill="1" applyBorder="1" applyAlignment="1">
      <alignment horizontal="center" vertical="center" wrapText="1"/>
    </xf>
    <xf numFmtId="0" fontId="58" fillId="13" borderId="203" xfId="0" applyFont="1" applyFill="1" applyBorder="1" applyAlignment="1">
      <alignment horizontal="center" vertical="center" wrapText="1"/>
    </xf>
    <xf numFmtId="0" fontId="53" fillId="13" borderId="203" xfId="0" applyFont="1" applyFill="1" applyBorder="1" applyAlignment="1">
      <alignment horizontal="center" vertical="center" wrapText="1"/>
    </xf>
    <xf numFmtId="0" fontId="56" fillId="13" borderId="203" xfId="0" applyFont="1" applyFill="1" applyBorder="1" applyAlignment="1">
      <alignment horizontal="center" vertical="center" wrapText="1"/>
    </xf>
    <xf numFmtId="0" fontId="53" fillId="13" borderId="195" xfId="0" applyFont="1" applyFill="1" applyBorder="1" applyAlignment="1">
      <alignment horizontal="center" vertical="center" wrapText="1"/>
    </xf>
    <xf numFmtId="0" fontId="56" fillId="13" borderId="196" xfId="0" applyFont="1" applyFill="1" applyBorder="1" applyAlignment="1">
      <alignment horizontal="center" vertical="center" wrapText="1"/>
    </xf>
    <xf numFmtId="0" fontId="54" fillId="13" borderId="0" xfId="0" applyFont="1" applyFill="1" applyAlignment="1">
      <alignment horizontal="right" vertical="center"/>
    </xf>
    <xf numFmtId="0" fontId="54" fillId="13" borderId="0" xfId="0" applyFont="1" applyFill="1">
      <alignment vertical="center"/>
    </xf>
    <xf numFmtId="0" fontId="38" fillId="0" borderId="0" xfId="0" applyFont="1" applyAlignment="1">
      <alignment horizontal="center" vertical="center"/>
    </xf>
    <xf numFmtId="0" fontId="14" fillId="0" borderId="0" xfId="0" applyFont="1" applyAlignment="1" applyProtection="1">
      <alignment horizontal="center" vertical="center"/>
      <protection locked="0"/>
    </xf>
    <xf numFmtId="0" fontId="38" fillId="0" borderId="0" xfId="0" applyFont="1" applyAlignment="1" applyProtection="1">
      <alignment horizontal="center" vertical="center"/>
      <protection locked="0"/>
    </xf>
    <xf numFmtId="0" fontId="37" fillId="0" borderId="0" xfId="0" applyFont="1" applyAlignment="1">
      <alignment horizontal="left" vertical="center" wrapText="1"/>
    </xf>
    <xf numFmtId="0" fontId="25" fillId="0" borderId="0" xfId="1" applyFont="1" applyAlignment="1">
      <alignment horizontal="left" vertical="center" shrinkToFit="1"/>
    </xf>
    <xf numFmtId="0" fontId="5" fillId="0" borderId="9"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3" fillId="13" borderId="0" xfId="0" applyFont="1" applyFill="1" applyAlignment="1" applyProtection="1">
      <alignment horizontal="center" vertical="center"/>
      <protection locked="0"/>
    </xf>
    <xf numFmtId="0" fontId="67" fillId="13" borderId="0" xfId="0" applyFont="1" applyFill="1">
      <alignment vertical="center"/>
    </xf>
    <xf numFmtId="0" fontId="68" fillId="13" borderId="0" xfId="0" applyFont="1" applyFill="1">
      <alignment vertical="center"/>
    </xf>
    <xf numFmtId="0" fontId="48" fillId="13" borderId="0" xfId="0" applyFont="1" applyFill="1">
      <alignment vertical="center"/>
    </xf>
    <xf numFmtId="0" fontId="54" fillId="13" borderId="0" xfId="0" applyFont="1" applyFill="1" applyAlignment="1">
      <alignment horizontal="left" vertical="center"/>
    </xf>
    <xf numFmtId="0" fontId="6" fillId="0" borderId="103" xfId="0" applyFont="1" applyBorder="1" applyAlignment="1">
      <alignment horizontal="center" vertical="center"/>
    </xf>
    <xf numFmtId="0" fontId="5" fillId="0" borderId="23" xfId="0" applyFont="1" applyBorder="1" applyAlignment="1">
      <alignment horizontal="center"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6" fillId="13" borderId="0" xfId="0" applyFont="1" applyFill="1">
      <alignment vertical="center"/>
    </xf>
    <xf numFmtId="0" fontId="7" fillId="13" borderId="0" xfId="0" applyFont="1" applyFill="1" applyAlignment="1"/>
    <xf numFmtId="0" fontId="2" fillId="0" borderId="0" xfId="0" applyFont="1">
      <alignment vertical="center"/>
    </xf>
    <xf numFmtId="0" fontId="25" fillId="13" borderId="0" xfId="1" applyFont="1" applyFill="1" applyAlignment="1">
      <alignment horizontal="left" vertical="center" shrinkToFit="1"/>
    </xf>
    <xf numFmtId="0" fontId="2" fillId="13" borderId="0" xfId="1" applyFill="1" applyAlignment="1">
      <alignment vertical="center"/>
    </xf>
    <xf numFmtId="0" fontId="21" fillId="13" borderId="0" xfId="1" applyFont="1" applyFill="1" applyAlignment="1">
      <alignment horizontal="left" vertical="center"/>
    </xf>
    <xf numFmtId="56" fontId="21" fillId="16" borderId="9" xfId="1" applyNumberFormat="1" applyFont="1" applyFill="1" applyBorder="1" applyAlignment="1">
      <alignment horizontal="center" vertical="center" shrinkToFit="1"/>
    </xf>
    <xf numFmtId="56" fontId="30" fillId="0" borderId="9" xfId="1" applyNumberFormat="1" applyFont="1" applyBorder="1" applyAlignment="1">
      <alignment horizontal="center" vertical="center" shrinkToFit="1"/>
    </xf>
    <xf numFmtId="56" fontId="30" fillId="15" borderId="9" xfId="1" applyNumberFormat="1" applyFont="1" applyFill="1" applyBorder="1" applyAlignment="1">
      <alignment horizontal="center" vertical="center" shrinkToFit="1"/>
    </xf>
    <xf numFmtId="0" fontId="0" fillId="0" borderId="0" xfId="0" applyAlignment="1">
      <alignment horizontal="right" vertical="center"/>
    </xf>
    <xf numFmtId="0" fontId="6" fillId="0" borderId="103" xfId="0" applyFont="1" applyBorder="1">
      <alignment vertical="center"/>
    </xf>
    <xf numFmtId="0" fontId="49" fillId="13" borderId="0" xfId="0" applyFont="1" applyFill="1" applyAlignment="1">
      <alignment vertical="center" wrapText="1"/>
    </xf>
    <xf numFmtId="0" fontId="0" fillId="13" borderId="0" xfId="0" applyFill="1" applyAlignment="1">
      <alignment vertical="center" shrinkToFit="1"/>
    </xf>
    <xf numFmtId="0" fontId="72" fillId="13" borderId="0" xfId="0" applyFont="1" applyFill="1">
      <alignment vertical="center"/>
    </xf>
    <xf numFmtId="0" fontId="70" fillId="13" borderId="0" xfId="0" applyFont="1" applyFill="1">
      <alignment vertical="center"/>
    </xf>
    <xf numFmtId="0" fontId="71" fillId="13" borderId="0" xfId="0" applyFont="1" applyFill="1">
      <alignment vertical="center"/>
    </xf>
    <xf numFmtId="0" fontId="49" fillId="13" borderId="0" xfId="0" applyFont="1" applyFill="1" applyAlignment="1">
      <alignment horizontal="right" vertical="center" wrapText="1"/>
    </xf>
    <xf numFmtId="0" fontId="49" fillId="13" borderId="0" xfId="0" applyFont="1" applyFill="1" applyAlignment="1">
      <alignment horizontal="center" vertical="center" wrapText="1"/>
    </xf>
    <xf numFmtId="0" fontId="49" fillId="13" borderId="0" xfId="0" applyFont="1" applyFill="1">
      <alignment vertical="center"/>
    </xf>
    <xf numFmtId="0" fontId="46" fillId="13" borderId="0" xfId="0" applyFont="1" applyFill="1" applyAlignment="1">
      <alignment horizontal="center" vertical="center"/>
    </xf>
    <xf numFmtId="0" fontId="49" fillId="13" borderId="0" xfId="0" applyFont="1" applyFill="1" applyAlignment="1">
      <alignment horizontal="left" vertical="center" wrapText="1"/>
    </xf>
    <xf numFmtId="0" fontId="0" fillId="13" borderId="0" xfId="0" applyFill="1" applyAlignment="1">
      <alignment vertical="center" wrapText="1"/>
    </xf>
    <xf numFmtId="0" fontId="49" fillId="13" borderId="0" xfId="0" applyFont="1" applyFill="1" applyAlignment="1">
      <alignment horizontal="justify" vertical="center"/>
    </xf>
    <xf numFmtId="0" fontId="49" fillId="13" borderId="29" xfId="0" applyFont="1" applyFill="1" applyBorder="1" applyAlignment="1">
      <alignment horizontal="center" vertical="center" wrapText="1"/>
    </xf>
    <xf numFmtId="0" fontId="1" fillId="13" borderId="0" xfId="0" applyFont="1" applyFill="1">
      <alignment vertical="center"/>
    </xf>
    <xf numFmtId="0" fontId="24" fillId="0" borderId="6" xfId="1" applyFont="1" applyBorder="1" applyAlignment="1">
      <alignment horizontal="left" vertical="center" shrinkToFit="1"/>
    </xf>
    <xf numFmtId="0" fontId="24" fillId="0" borderId="0" xfId="1" applyFont="1" applyAlignment="1">
      <alignment horizontal="left" vertical="center" shrinkToFit="1"/>
    </xf>
    <xf numFmtId="0" fontId="23" fillId="0" borderId="6" xfId="1" applyFont="1" applyBorder="1" applyAlignment="1">
      <alignment horizontal="left" vertical="center" shrinkToFit="1"/>
    </xf>
    <xf numFmtId="0" fontId="23" fillId="0" borderId="0" xfId="1" applyFont="1" applyAlignment="1">
      <alignment horizontal="left" vertical="center" shrinkToFit="1"/>
    </xf>
    <xf numFmtId="0" fontId="20" fillId="10" borderId="0" xfId="1" applyFont="1" applyFill="1" applyAlignment="1">
      <alignment horizontal="left" vertical="center" shrinkToFit="1"/>
    </xf>
    <xf numFmtId="0" fontId="21" fillId="0" borderId="39" xfId="1" applyFont="1" applyBorder="1" applyAlignment="1">
      <alignment horizontal="center" shrinkToFit="1"/>
    </xf>
    <xf numFmtId="0" fontId="21" fillId="0" borderId="190" xfId="1" applyFont="1" applyBorder="1" applyAlignment="1">
      <alignment horizontal="center" shrinkToFit="1"/>
    </xf>
    <xf numFmtId="0" fontId="21" fillId="0" borderId="0" xfId="1" applyFont="1" applyAlignment="1">
      <alignment horizontal="left" vertical="center" shrinkToFit="1"/>
    </xf>
    <xf numFmtId="0" fontId="21" fillId="2" borderId="90" xfId="1" applyFont="1" applyFill="1" applyBorder="1" applyAlignment="1">
      <alignment horizontal="left" vertical="center" shrinkToFit="1"/>
    </xf>
    <xf numFmtId="0" fontId="21" fillId="2" borderId="91" xfId="1" applyFont="1" applyFill="1" applyBorder="1" applyAlignment="1">
      <alignment horizontal="left" vertical="center" shrinkToFit="1"/>
    </xf>
    <xf numFmtId="0" fontId="21" fillId="6" borderId="90" xfId="1" applyFont="1" applyFill="1" applyBorder="1" applyAlignment="1" applyProtection="1">
      <alignment horizontal="center" vertical="center" shrinkToFit="1"/>
      <protection locked="0"/>
    </xf>
    <xf numFmtId="0" fontId="21" fillId="6" borderId="95" xfId="1" applyFont="1" applyFill="1" applyBorder="1" applyAlignment="1" applyProtection="1">
      <alignment horizontal="center" vertical="center" shrinkToFit="1"/>
      <protection locked="0"/>
    </xf>
    <xf numFmtId="0" fontId="21" fillId="6" borderId="91" xfId="1" applyFont="1" applyFill="1" applyBorder="1" applyAlignment="1" applyProtection="1">
      <alignment horizontal="center" vertical="center" shrinkToFit="1"/>
      <protection locked="0"/>
    </xf>
    <xf numFmtId="0" fontId="21" fillId="2" borderId="90" xfId="1" applyFont="1" applyFill="1" applyBorder="1" applyAlignment="1">
      <alignment vertical="center" shrinkToFit="1"/>
    </xf>
    <xf numFmtId="0" fontId="21" fillId="2" borderId="91" xfId="1" applyFont="1" applyFill="1" applyBorder="1" applyAlignment="1">
      <alignment vertical="center" shrinkToFit="1"/>
    </xf>
    <xf numFmtId="0" fontId="21" fillId="7" borderId="20" xfId="1" applyFont="1" applyFill="1" applyBorder="1" applyAlignment="1" applyProtection="1">
      <alignment vertical="center" shrinkToFit="1"/>
      <protection locked="0"/>
    </xf>
    <xf numFmtId="0" fontId="21" fillId="7" borderId="40" xfId="1" applyFont="1" applyFill="1" applyBorder="1" applyAlignment="1" applyProtection="1">
      <alignment vertical="center" shrinkToFit="1"/>
      <protection locked="0"/>
    </xf>
    <xf numFmtId="0" fontId="21" fillId="7" borderId="40" xfId="0" applyFont="1" applyFill="1" applyBorder="1" applyAlignment="1" applyProtection="1">
      <alignment vertical="center" shrinkToFit="1"/>
      <protection locked="0"/>
    </xf>
    <xf numFmtId="0" fontId="21" fillId="9" borderId="74" xfId="1" applyFont="1" applyFill="1" applyBorder="1" applyAlignment="1" applyProtection="1">
      <alignment horizontal="center" vertical="center" shrinkToFit="1"/>
      <protection locked="0"/>
    </xf>
    <xf numFmtId="0" fontId="21" fillId="9" borderId="39" xfId="1" applyFont="1" applyFill="1" applyBorder="1" applyAlignment="1" applyProtection="1">
      <alignment horizontal="center" vertical="center" shrinkToFit="1"/>
      <protection locked="0"/>
    </xf>
    <xf numFmtId="0" fontId="21" fillId="9" borderId="190" xfId="1" applyFont="1" applyFill="1" applyBorder="1" applyAlignment="1" applyProtection="1">
      <alignment horizontal="center" vertical="center" shrinkToFit="1"/>
      <protection locked="0"/>
    </xf>
    <xf numFmtId="0" fontId="21" fillId="2" borderId="95" xfId="1" applyFont="1" applyFill="1" applyBorder="1" applyAlignment="1">
      <alignment vertical="center" shrinkToFit="1"/>
    </xf>
    <xf numFmtId="0" fontId="21" fillId="0" borderId="0" xfId="0" applyFont="1" applyAlignment="1">
      <alignment horizontal="left" vertical="center" shrinkToFit="1"/>
    </xf>
    <xf numFmtId="0" fontId="77" fillId="14" borderId="0" xfId="1" applyFont="1" applyFill="1" applyAlignment="1">
      <alignment horizontal="left" vertical="center" shrinkToFit="1"/>
    </xf>
    <xf numFmtId="0" fontId="25" fillId="14" borderId="0" xfId="1" applyFont="1" applyFill="1" applyAlignment="1">
      <alignment horizontal="left" vertical="center" shrinkToFit="1"/>
    </xf>
    <xf numFmtId="0" fontId="21" fillId="0" borderId="0" xfId="1" applyFont="1" applyAlignment="1">
      <alignment horizontal="center" vertical="center" shrinkToFit="1"/>
    </xf>
    <xf numFmtId="0" fontId="21" fillId="0" borderId="0" xfId="0" applyFont="1" applyAlignment="1">
      <alignment horizontal="left" vertical="top" wrapText="1" shrinkToFit="1"/>
    </xf>
    <xf numFmtId="0" fontId="25" fillId="0" borderId="0" xfId="0" applyFont="1" applyAlignment="1">
      <alignment horizontal="left" vertical="center" shrinkToFit="1"/>
    </xf>
    <xf numFmtId="0" fontId="30" fillId="0" borderId="9" xfId="1" applyFont="1" applyBorder="1" applyAlignment="1">
      <alignment horizontal="center" vertical="center" shrinkToFit="1"/>
    </xf>
    <xf numFmtId="0" fontId="77" fillId="14" borderId="0" xfId="1" applyFont="1" applyFill="1" applyAlignment="1">
      <alignment horizontal="left" vertical="center"/>
    </xf>
    <xf numFmtId="0" fontId="21" fillId="16" borderId="9" xfId="1" applyFont="1" applyFill="1" applyBorder="1" applyAlignment="1">
      <alignment horizontal="center" vertical="center" shrinkToFit="1"/>
    </xf>
    <xf numFmtId="0" fontId="25" fillId="0" borderId="0" xfId="1" applyFont="1" applyAlignment="1">
      <alignment horizontal="left" vertical="center" shrinkToFit="1"/>
    </xf>
    <xf numFmtId="0" fontId="21" fillId="0" borderId="0" xfId="1" applyFont="1" applyAlignment="1">
      <alignment vertical="center" shrinkToFit="1"/>
    </xf>
    <xf numFmtId="0" fontId="30" fillId="0" borderId="19" xfId="1" applyFont="1" applyBorder="1" applyAlignment="1">
      <alignment horizontal="center" vertical="center" shrinkToFit="1"/>
    </xf>
    <xf numFmtId="0" fontId="30" fillId="0" borderId="9" xfId="1" applyFont="1" applyBorder="1" applyAlignment="1">
      <alignment horizontal="center" vertical="center" wrapText="1" shrinkToFit="1"/>
    </xf>
    <xf numFmtId="0" fontId="21" fillId="16" borderId="8" xfId="1" applyFont="1" applyFill="1" applyBorder="1" applyAlignment="1">
      <alignment horizontal="center" vertical="center" shrinkToFit="1"/>
    </xf>
    <xf numFmtId="0" fontId="21" fillId="16" borderId="29" xfId="1" applyFont="1" applyFill="1" applyBorder="1" applyAlignment="1">
      <alignment horizontal="center" vertical="center" shrinkToFit="1"/>
    </xf>
    <xf numFmtId="0" fontId="30" fillId="0" borderId="8" xfId="1" applyFont="1" applyBorder="1" applyAlignment="1">
      <alignment horizontal="center" vertical="center" shrinkToFit="1"/>
    </xf>
    <xf numFmtId="0" fontId="30" fillId="0" borderId="29" xfId="1" applyFont="1" applyBorder="1" applyAlignment="1">
      <alignment horizontal="center" vertical="center" shrinkToFit="1"/>
    </xf>
    <xf numFmtId="0" fontId="30" fillId="0" borderId="204" xfId="1" applyFont="1" applyBorder="1" applyAlignment="1">
      <alignment horizontal="center" vertical="center" shrinkToFit="1"/>
    </xf>
    <xf numFmtId="0" fontId="30" fillId="0" borderId="205" xfId="1" applyFont="1" applyBorder="1" applyAlignment="1">
      <alignment horizontal="center" vertical="center" shrinkToFit="1"/>
    </xf>
    <xf numFmtId="0" fontId="30" fillId="15" borderId="8" xfId="1" applyFont="1" applyFill="1" applyBorder="1" applyAlignment="1">
      <alignment horizontal="center" vertical="center" shrinkToFit="1"/>
    </xf>
    <xf numFmtId="0" fontId="30" fillId="15" borderId="29" xfId="1" applyFont="1" applyFill="1" applyBorder="1" applyAlignment="1">
      <alignment horizontal="center" vertical="center" shrinkToFit="1"/>
    </xf>
    <xf numFmtId="0" fontId="21" fillId="16" borderId="45" xfId="1" applyFont="1" applyFill="1" applyBorder="1" applyAlignment="1">
      <alignment horizontal="center" vertical="center" shrinkToFit="1"/>
    </xf>
    <xf numFmtId="0" fontId="30" fillId="0" borderId="45" xfId="1" applyFont="1" applyBorder="1" applyAlignment="1">
      <alignment horizontal="center" vertical="center" shrinkToFit="1"/>
    </xf>
    <xf numFmtId="0" fontId="30" fillId="15" borderId="45" xfId="1" applyFont="1" applyFill="1" applyBorder="1" applyAlignment="1">
      <alignment horizontal="center" vertical="center" shrinkToFit="1"/>
    </xf>
    <xf numFmtId="0" fontId="16" fillId="0" borderId="0" xfId="0" applyFont="1" applyAlignment="1">
      <alignment horizontal="left" vertical="top" wrapText="1" shrinkToFit="1"/>
    </xf>
    <xf numFmtId="0" fontId="2" fillId="2" borderId="8" xfId="1" applyFill="1" applyBorder="1" applyAlignment="1">
      <alignment horizontal="left" shrinkToFit="1"/>
    </xf>
    <xf numFmtId="0" fontId="2" fillId="2" borderId="10" xfId="1" applyFill="1" applyBorder="1" applyAlignment="1">
      <alignment shrinkToFit="1"/>
    </xf>
    <xf numFmtId="0" fontId="10" fillId="5" borderId="8" xfId="1" applyFont="1" applyFill="1" applyBorder="1" applyAlignment="1">
      <alignment horizontal="center" shrinkToFit="1"/>
    </xf>
    <xf numFmtId="0" fontId="10" fillId="5" borderId="29" xfId="1" applyFont="1" applyFill="1" applyBorder="1" applyAlignment="1">
      <alignment horizontal="center" shrinkToFit="1"/>
    </xf>
    <xf numFmtId="0" fontId="10" fillId="2" borderId="25" xfId="1" applyFont="1" applyFill="1" applyBorder="1" applyAlignment="1">
      <alignment vertical="center" shrinkToFit="1"/>
    </xf>
    <xf numFmtId="0" fontId="15" fillId="0" borderId="23" xfId="1" applyFont="1" applyBorder="1" applyAlignment="1">
      <alignment vertical="center" shrinkToFit="1"/>
    </xf>
    <xf numFmtId="0" fontId="0" fillId="6" borderId="24" xfId="1" applyFont="1" applyFill="1" applyBorder="1" applyAlignment="1" applyProtection="1">
      <alignment horizontal="left" shrinkToFit="1"/>
      <protection locked="0"/>
    </xf>
    <xf numFmtId="0" fontId="2" fillId="6" borderId="24" xfId="1" applyFill="1" applyBorder="1" applyAlignment="1" applyProtection="1">
      <alignment horizontal="left" shrinkToFit="1"/>
      <protection locked="0"/>
    </xf>
    <xf numFmtId="0" fontId="2" fillId="6" borderId="127" xfId="1" applyFill="1" applyBorder="1" applyAlignment="1" applyProtection="1">
      <alignment horizontal="left" shrinkToFit="1"/>
      <protection locked="0"/>
    </xf>
    <xf numFmtId="0" fontId="2" fillId="2" borderId="65" xfId="1" applyFill="1" applyBorder="1" applyAlignment="1">
      <alignment horizontal="left" shrinkToFit="1"/>
    </xf>
    <xf numFmtId="0" fontId="2" fillId="2" borderId="1" xfId="1" applyFill="1" applyBorder="1"/>
    <xf numFmtId="0" fontId="2" fillId="2" borderId="38" xfId="1" applyFill="1" applyBorder="1"/>
    <xf numFmtId="0" fontId="2" fillId="6" borderId="88" xfId="1" applyFill="1" applyBorder="1" applyAlignment="1" applyProtection="1">
      <alignment horizontal="left" shrinkToFit="1"/>
      <protection locked="0"/>
    </xf>
    <xf numFmtId="0" fontId="2" fillId="6" borderId="44" xfId="1" applyFill="1" applyBorder="1" applyAlignment="1" applyProtection="1">
      <alignment horizontal="left" shrinkToFit="1"/>
      <protection locked="0"/>
    </xf>
    <xf numFmtId="0" fontId="2" fillId="6" borderId="89" xfId="1" applyFill="1" applyBorder="1" applyAlignment="1" applyProtection="1">
      <alignment horizontal="left" shrinkToFit="1"/>
      <protection locked="0"/>
    </xf>
    <xf numFmtId="0" fontId="2" fillId="2" borderId="7" xfId="1" applyFill="1" applyBorder="1" applyAlignment="1">
      <alignment horizontal="left" shrinkToFit="1"/>
    </xf>
    <xf numFmtId="0" fontId="2" fillId="2" borderId="11" xfId="1" applyFill="1" applyBorder="1" applyAlignment="1">
      <alignment shrinkToFit="1"/>
    </xf>
    <xf numFmtId="0" fontId="2" fillId="2" borderId="36" xfId="1" applyFill="1" applyBorder="1" applyAlignment="1">
      <alignment shrinkToFit="1"/>
    </xf>
    <xf numFmtId="0" fontId="2" fillId="2" borderId="12" xfId="1" applyFill="1" applyBorder="1" applyAlignment="1">
      <alignment shrinkToFit="1"/>
    </xf>
    <xf numFmtId="0" fontId="2" fillId="2" borderId="92" xfId="1" applyFill="1" applyBorder="1" applyAlignment="1">
      <alignment horizontal="left" shrinkToFit="1"/>
    </xf>
    <xf numFmtId="0" fontId="2" fillId="2" borderId="24" xfId="1" applyFill="1" applyBorder="1"/>
    <xf numFmtId="0" fontId="2" fillId="2" borderId="88" xfId="1" applyFill="1" applyBorder="1"/>
    <xf numFmtId="0" fontId="0" fillId="6" borderId="36" xfId="1" applyFont="1" applyFill="1" applyBorder="1" applyAlignment="1" applyProtection="1">
      <alignment horizontal="left" shrinkToFit="1"/>
      <protection locked="0"/>
    </xf>
    <xf numFmtId="0" fontId="3" fillId="6" borderId="45" xfId="1" applyFont="1" applyFill="1" applyBorder="1" applyAlignment="1" applyProtection="1">
      <alignment horizontal="left" shrinkToFit="1"/>
      <protection locked="0"/>
    </xf>
    <xf numFmtId="0" fontId="3" fillId="6" borderId="86" xfId="1" applyFont="1" applyFill="1" applyBorder="1" applyAlignment="1" applyProtection="1">
      <alignment horizontal="left" shrinkToFit="1"/>
      <protection locked="0"/>
    </xf>
    <xf numFmtId="0" fontId="0" fillId="6" borderId="11" xfId="1" applyFont="1" applyFill="1" applyBorder="1" applyAlignment="1" applyProtection="1">
      <alignment horizontal="left" shrinkToFit="1"/>
      <protection locked="0"/>
    </xf>
    <xf numFmtId="0" fontId="2" fillId="6" borderId="12" xfId="1" applyFill="1" applyBorder="1" applyAlignment="1" applyProtection="1">
      <alignment horizontal="left" shrinkToFit="1"/>
      <protection locked="0"/>
    </xf>
    <xf numFmtId="0" fontId="0" fillId="6" borderId="7" xfId="1" applyFont="1" applyFill="1" applyBorder="1" applyAlignment="1" applyProtection="1">
      <alignment horizontal="left" shrinkToFit="1"/>
      <protection locked="0"/>
    </xf>
    <xf numFmtId="0" fontId="3" fillId="6" borderId="11" xfId="1" applyFont="1" applyFill="1" applyBorder="1" applyAlignment="1" applyProtection="1">
      <alignment horizontal="left" shrinkToFit="1"/>
      <protection locked="0"/>
    </xf>
    <xf numFmtId="0" fontId="2" fillId="6" borderId="36" xfId="1" applyFill="1" applyBorder="1" applyAlignment="1" applyProtection="1">
      <alignment horizontal="left" shrinkToFit="1"/>
      <protection locked="0"/>
    </xf>
    <xf numFmtId="0" fontId="2" fillId="6" borderId="45" xfId="1" applyFill="1" applyBorder="1" applyAlignment="1" applyProtection="1">
      <alignment horizontal="left" shrinkToFit="1"/>
      <protection locked="0"/>
    </xf>
    <xf numFmtId="0" fontId="2" fillId="6" borderId="86" xfId="1" applyFill="1" applyBorder="1" applyAlignment="1" applyProtection="1">
      <alignment horizontal="left" shrinkToFit="1"/>
      <protection locked="0"/>
    </xf>
    <xf numFmtId="0" fontId="2" fillId="6" borderId="10" xfId="1" applyFill="1" applyBorder="1" applyAlignment="1" applyProtection="1">
      <alignment horizontal="left" shrinkToFit="1"/>
      <protection locked="0"/>
    </xf>
    <xf numFmtId="0" fontId="2" fillId="6" borderId="27" xfId="1" applyFill="1" applyBorder="1" applyAlignment="1" applyProtection="1">
      <alignment horizontal="left" shrinkToFit="1"/>
      <protection locked="0"/>
    </xf>
    <xf numFmtId="0" fontId="2" fillId="6" borderId="1" xfId="1" applyFill="1" applyBorder="1" applyAlignment="1" applyProtection="1">
      <alignment horizontal="left" shrinkToFit="1"/>
      <protection locked="0"/>
    </xf>
    <xf numFmtId="0" fontId="2" fillId="6" borderId="122" xfId="1" applyFill="1" applyBorder="1" applyAlignment="1" applyProtection="1">
      <alignment horizontal="left" shrinkToFit="1"/>
      <protection locked="0"/>
    </xf>
    <xf numFmtId="0" fontId="0" fillId="2" borderId="111" xfId="0" applyFill="1" applyBorder="1" applyAlignment="1">
      <alignment horizontal="center" vertical="center" shrinkToFit="1"/>
    </xf>
    <xf numFmtId="0" fontId="0" fillId="2" borderId="61"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28" xfId="0" applyFill="1" applyBorder="1" applyAlignment="1">
      <alignment horizontal="center" vertical="center" shrinkToFit="1"/>
    </xf>
    <xf numFmtId="0" fontId="2" fillId="2" borderId="111" xfId="1" applyFill="1" applyBorder="1" applyAlignment="1">
      <alignment horizontal="center" vertical="center" shrinkToFit="1"/>
    </xf>
    <xf numFmtId="0" fontId="0" fillId="2" borderId="74" xfId="0" applyFill="1" applyBorder="1" applyAlignment="1">
      <alignment horizontal="center" vertical="center" shrinkToFit="1"/>
    </xf>
    <xf numFmtId="0" fontId="0" fillId="2" borderId="112" xfId="0" applyFill="1" applyBorder="1" applyAlignment="1">
      <alignment horizontal="center" vertical="center" shrinkToFit="1"/>
    </xf>
    <xf numFmtId="0" fontId="0" fillId="6" borderId="113" xfId="1" applyFont="1" applyFill="1" applyBorder="1" applyAlignment="1" applyProtection="1">
      <alignment horizontal="left" shrinkToFit="1"/>
      <protection locked="0"/>
    </xf>
    <xf numFmtId="0" fontId="0" fillId="6" borderId="62" xfId="0" applyFill="1" applyBorder="1" applyProtection="1">
      <alignment vertical="center"/>
      <protection locked="0"/>
    </xf>
    <xf numFmtId="0" fontId="0" fillId="6" borderId="114" xfId="0" applyFill="1" applyBorder="1" applyProtection="1">
      <alignment vertical="center"/>
      <protection locked="0"/>
    </xf>
    <xf numFmtId="0" fontId="9" fillId="2" borderId="59" xfId="1" applyFont="1" applyFill="1" applyBorder="1" applyAlignment="1">
      <alignment horizontal="center" vertical="center" shrinkToFit="1"/>
    </xf>
    <xf numFmtId="0" fontId="9" fillId="2" borderId="106" xfId="1" applyFont="1" applyFill="1" applyBorder="1" applyAlignment="1">
      <alignment horizontal="center" vertical="center" shrinkToFit="1"/>
    </xf>
    <xf numFmtId="0" fontId="9" fillId="2" borderId="115" xfId="1" applyFont="1" applyFill="1" applyBorder="1" applyAlignment="1">
      <alignment horizontal="center" vertical="center" shrinkToFit="1"/>
    </xf>
    <xf numFmtId="0" fontId="9" fillId="2" borderId="107" xfId="1" applyFont="1" applyFill="1" applyBorder="1" applyAlignment="1">
      <alignment horizontal="center" vertical="center" shrinkToFit="1"/>
    </xf>
    <xf numFmtId="0" fontId="10" fillId="0" borderId="108" xfId="0" applyFont="1" applyBorder="1" applyAlignment="1">
      <alignment horizontal="center" vertical="center" shrinkToFit="1"/>
    </xf>
    <xf numFmtId="0" fontId="0" fillId="6" borderId="45" xfId="1" applyFont="1" applyFill="1" applyBorder="1" applyAlignment="1" applyProtection="1">
      <alignment horizontal="left" shrinkToFit="1"/>
      <protection locked="0"/>
    </xf>
    <xf numFmtId="0" fontId="3" fillId="6" borderId="10" xfId="1" applyFont="1" applyFill="1" applyBorder="1" applyAlignment="1" applyProtection="1">
      <alignment horizontal="left" shrinkToFit="1"/>
      <protection locked="0"/>
    </xf>
    <xf numFmtId="0" fontId="0" fillId="2" borderId="18" xfId="1" applyFont="1" applyFill="1" applyBorder="1" applyAlignment="1">
      <alignment horizontal="center" vertical="center" wrapText="1" shrinkToFit="1"/>
    </xf>
    <xf numFmtId="0" fontId="2" fillId="2" borderId="29" xfId="1"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9" xfId="0" applyFill="1" applyBorder="1" applyAlignment="1">
      <alignment horizontal="center" vertical="center" shrinkToFit="1"/>
    </xf>
    <xf numFmtId="0" fontId="9" fillId="2" borderId="59" xfId="0" applyFont="1" applyFill="1" applyBorder="1" applyAlignment="1">
      <alignment horizontal="center" vertical="center" shrinkToFit="1"/>
    </xf>
    <xf numFmtId="0" fontId="10" fillId="0" borderId="106" xfId="0" applyFont="1" applyBorder="1" applyAlignment="1">
      <alignment horizontal="center" vertical="center" shrinkToFit="1"/>
    </xf>
    <xf numFmtId="0" fontId="10" fillId="0" borderId="117" xfId="0" applyFont="1" applyBorder="1" applyAlignment="1">
      <alignment horizontal="center" vertical="center" shrinkToFit="1"/>
    </xf>
    <xf numFmtId="0" fontId="10" fillId="2" borderId="118" xfId="1" applyFont="1" applyFill="1" applyBorder="1" applyAlignment="1">
      <alignment vertical="center" shrinkToFit="1"/>
    </xf>
    <xf numFmtId="0" fontId="10" fillId="2" borderId="119" xfId="0" applyFont="1" applyFill="1" applyBorder="1" applyAlignment="1">
      <alignment vertical="center" shrinkToFit="1"/>
    </xf>
    <xf numFmtId="0" fontId="10" fillId="2" borderId="22" xfId="0" applyFont="1" applyFill="1" applyBorder="1" applyAlignment="1">
      <alignment vertical="center" shrinkToFit="1"/>
    </xf>
    <xf numFmtId="0" fontId="10" fillId="2" borderId="28" xfId="0" applyFont="1" applyFill="1" applyBorder="1" applyAlignment="1">
      <alignment vertical="center" shrinkToFit="1"/>
    </xf>
    <xf numFmtId="0" fontId="10" fillId="2" borderId="63" xfId="1" applyFont="1" applyFill="1" applyBorder="1" applyAlignment="1">
      <alignment horizontal="center" vertical="center" shrinkToFit="1"/>
    </xf>
    <xf numFmtId="0" fontId="15" fillId="2" borderId="119" xfId="1" applyFont="1" applyFill="1" applyBorder="1" applyAlignment="1">
      <alignment horizontal="center" vertical="center"/>
    </xf>
    <xf numFmtId="0" fontId="15" fillId="0" borderId="64" xfId="1" applyFont="1" applyBorder="1" applyAlignment="1">
      <alignment horizontal="center" vertical="center"/>
    </xf>
    <xf numFmtId="0" fontId="15" fillId="0" borderId="28" xfId="1" applyFont="1" applyBorder="1" applyAlignment="1">
      <alignment horizontal="center" vertical="center"/>
    </xf>
    <xf numFmtId="176" fontId="2" fillId="6" borderId="8" xfId="1" applyNumberFormat="1" applyFill="1" applyBorder="1" applyAlignment="1" applyProtection="1">
      <alignment horizontal="center" shrinkToFit="1"/>
      <protection locked="0"/>
    </xf>
    <xf numFmtId="176" fontId="2" fillId="6" borderId="45" xfId="1" applyNumberFormat="1" applyFill="1" applyBorder="1" applyAlignment="1" applyProtection="1">
      <alignment horizontal="center" shrinkToFit="1"/>
      <protection locked="0"/>
    </xf>
    <xf numFmtId="0" fontId="10" fillId="6" borderId="7" xfId="1" applyFont="1" applyFill="1" applyBorder="1" applyAlignment="1" applyProtection="1">
      <alignment horizontal="left"/>
      <protection locked="0"/>
    </xf>
    <xf numFmtId="0" fontId="2" fillId="6" borderId="11" xfId="1" applyFill="1" applyBorder="1" applyAlignment="1" applyProtection="1">
      <alignment horizontal="left"/>
      <protection locked="0"/>
    </xf>
    <xf numFmtId="0" fontId="10" fillId="6" borderId="92" xfId="1" applyFont="1" applyFill="1" applyBorder="1" applyAlignment="1" applyProtection="1">
      <alignment horizontal="left"/>
      <protection locked="0"/>
    </xf>
    <xf numFmtId="0" fontId="2" fillId="6" borderId="24" xfId="1" applyFill="1" applyBorder="1" applyAlignment="1" applyProtection="1">
      <alignment horizontal="left"/>
      <protection locked="0"/>
    </xf>
    <xf numFmtId="0" fontId="2" fillId="6" borderId="123" xfId="1" applyFill="1" applyBorder="1" applyAlignment="1" applyProtection="1">
      <alignment horizontal="left" shrinkToFit="1"/>
      <protection locked="0"/>
    </xf>
    <xf numFmtId="0" fontId="0" fillId="6" borderId="15" xfId="1" applyFont="1" applyFill="1" applyBorder="1" applyAlignment="1" applyProtection="1">
      <alignment horizontal="left" shrinkToFit="1"/>
      <protection locked="0"/>
    </xf>
    <xf numFmtId="0" fontId="2" fillId="6" borderId="15" xfId="1" applyFill="1" applyBorder="1" applyAlignment="1" applyProtection="1">
      <alignment horizontal="left" shrinkToFit="1"/>
      <protection locked="0"/>
    </xf>
    <xf numFmtId="0" fontId="2" fillId="6" borderId="73" xfId="1" applyFill="1" applyBorder="1" applyAlignment="1" applyProtection="1">
      <alignment horizontal="left" shrinkToFit="1"/>
      <protection locked="0"/>
    </xf>
    <xf numFmtId="0" fontId="2" fillId="6" borderId="16" xfId="1" applyFill="1" applyBorder="1" applyAlignment="1" applyProtection="1">
      <alignment horizontal="left" shrinkToFit="1"/>
      <protection locked="0"/>
    </xf>
    <xf numFmtId="0" fontId="10" fillId="2" borderId="121" xfId="1" applyFont="1" applyFill="1" applyBorder="1" applyAlignment="1">
      <alignment horizontal="center" vertical="center"/>
    </xf>
    <xf numFmtId="0" fontId="15" fillId="2" borderId="94" xfId="1" applyFont="1" applyFill="1" applyBorder="1" applyAlignment="1">
      <alignment horizontal="center" vertical="center"/>
    </xf>
    <xf numFmtId="0" fontId="6" fillId="2" borderId="102" xfId="1" applyFont="1" applyFill="1" applyBorder="1" applyAlignment="1">
      <alignment horizontal="left"/>
    </xf>
    <xf numFmtId="0" fontId="6" fillId="2" borderId="103" xfId="1" applyFont="1" applyFill="1" applyBorder="1" applyAlignment="1">
      <alignment horizontal="left"/>
    </xf>
    <xf numFmtId="0" fontId="6" fillId="2" borderId="104" xfId="1" applyFont="1" applyFill="1" applyBorder="1" applyAlignment="1">
      <alignment horizontal="left"/>
    </xf>
    <xf numFmtId="0" fontId="12" fillId="0" borderId="32" xfId="1" applyFont="1" applyBorder="1" applyAlignment="1">
      <alignment horizontal="center"/>
    </xf>
    <xf numFmtId="0" fontId="9" fillId="2" borderId="107" xfId="0" applyFont="1" applyFill="1" applyBorder="1" applyAlignment="1">
      <alignment horizontal="center" vertical="center" shrinkToFit="1"/>
    </xf>
    <xf numFmtId="0" fontId="10" fillId="0" borderId="109" xfId="0" applyFont="1" applyBorder="1" applyAlignment="1">
      <alignment horizontal="center" vertical="center" shrinkToFit="1"/>
    </xf>
    <xf numFmtId="0" fontId="0" fillId="6" borderId="75" xfId="0" applyFill="1" applyBorder="1" applyAlignment="1" applyProtection="1">
      <alignment shrinkToFit="1"/>
      <protection locked="0"/>
    </xf>
    <xf numFmtId="0" fontId="0" fillId="6" borderId="58" xfId="0" applyFill="1" applyBorder="1" applyAlignment="1" applyProtection="1">
      <alignment shrinkToFit="1"/>
      <protection locked="0"/>
    </xf>
    <xf numFmtId="0" fontId="0" fillId="6" borderId="61" xfId="0" applyFill="1" applyBorder="1" applyAlignment="1" applyProtection="1">
      <alignment shrinkToFit="1"/>
      <protection locked="0"/>
    </xf>
    <xf numFmtId="0" fontId="2" fillId="4" borderId="36" xfId="1" applyFill="1" applyBorder="1"/>
    <xf numFmtId="0" fontId="2" fillId="4" borderId="10" xfId="1" applyFill="1" applyBorder="1"/>
    <xf numFmtId="176" fontId="2" fillId="6" borderId="10" xfId="1" applyNumberFormat="1" applyFill="1" applyBorder="1" applyAlignment="1" applyProtection="1">
      <alignment horizontal="center" shrinkToFit="1"/>
      <protection locked="0"/>
    </xf>
    <xf numFmtId="0" fontId="2" fillId="2" borderId="124" xfId="1" applyFill="1" applyBorder="1" applyAlignment="1">
      <alignment horizontal="left" shrinkToFit="1"/>
    </xf>
    <xf numFmtId="0" fontId="2" fillId="2" borderId="49" xfId="1" applyFill="1" applyBorder="1" applyAlignment="1">
      <alignment shrinkToFit="1"/>
    </xf>
    <xf numFmtId="0" fontId="2" fillId="2" borderId="125" xfId="1" applyFill="1" applyBorder="1" applyAlignment="1">
      <alignment shrinkToFit="1"/>
    </xf>
    <xf numFmtId="0" fontId="2" fillId="4" borderId="64" xfId="1" applyFill="1" applyBorder="1" applyAlignment="1">
      <alignment horizontal="center" shrinkToFit="1"/>
    </xf>
    <xf numFmtId="0" fontId="2" fillId="0" borderId="44" xfId="1" applyBorder="1" applyAlignment="1">
      <alignment shrinkToFit="1"/>
    </xf>
    <xf numFmtId="0" fontId="2" fillId="0" borderId="89" xfId="1" applyBorder="1" applyAlignment="1">
      <alignment shrinkToFit="1"/>
    </xf>
    <xf numFmtId="49" fontId="2" fillId="4" borderId="8" xfId="1" applyNumberFormat="1" applyFill="1" applyBorder="1" applyAlignment="1">
      <alignment horizontal="center" shrinkToFit="1"/>
    </xf>
    <xf numFmtId="49" fontId="2" fillId="0" borderId="45" xfId="1" applyNumberFormat="1" applyBorder="1" applyAlignment="1">
      <alignment shrinkToFit="1"/>
    </xf>
    <xf numFmtId="49" fontId="3" fillId="5" borderId="8" xfId="1" applyNumberFormat="1" applyFont="1" applyFill="1" applyBorder="1" applyAlignment="1">
      <alignment horizontal="center" shrinkToFit="1"/>
    </xf>
    <xf numFmtId="49" fontId="2" fillId="5" borderId="45" xfId="1" applyNumberFormat="1" applyFill="1" applyBorder="1" applyAlignment="1">
      <alignment shrinkToFit="1"/>
    </xf>
    <xf numFmtId="0" fontId="2" fillId="6" borderId="8" xfId="1" applyFill="1" applyBorder="1" applyAlignment="1" applyProtection="1">
      <alignment horizontal="center" shrinkToFit="1"/>
      <protection locked="0"/>
    </xf>
    <xf numFmtId="0" fontId="2" fillId="6" borderId="45" xfId="1" applyFill="1" applyBorder="1" applyAlignment="1" applyProtection="1">
      <alignment horizontal="center" shrinkToFit="1"/>
      <protection locked="0"/>
    </xf>
    <xf numFmtId="0" fontId="2" fillId="4" borderId="8" xfId="1" applyFill="1" applyBorder="1" applyAlignment="1">
      <alignment horizontal="center" shrinkToFit="1"/>
    </xf>
    <xf numFmtId="0" fontId="2" fillId="0" borderId="45" xfId="1" applyBorder="1" applyAlignment="1">
      <alignment shrinkToFit="1"/>
    </xf>
    <xf numFmtId="0" fontId="2" fillId="0" borderId="86" xfId="1" applyBorder="1" applyAlignment="1">
      <alignment shrinkToFit="1"/>
    </xf>
    <xf numFmtId="0" fontId="2" fillId="4" borderId="35" xfId="1" applyFill="1" applyBorder="1"/>
    <xf numFmtId="0" fontId="2" fillId="4" borderId="14" xfId="1" applyFill="1" applyBorder="1"/>
    <xf numFmtId="0" fontId="2" fillId="3" borderId="72" xfId="1" applyFill="1" applyBorder="1" applyAlignment="1">
      <alignment horizontal="left" shrinkToFit="1"/>
    </xf>
    <xf numFmtId="0" fontId="2" fillId="0" borderId="31" xfId="1" applyBorder="1"/>
    <xf numFmtId="0" fontId="2" fillId="3" borderId="8" xfId="1" applyFill="1" applyBorder="1" applyAlignment="1">
      <alignment horizontal="left" shrinkToFit="1"/>
    </xf>
    <xf numFmtId="0" fontId="2" fillId="0" borderId="29" xfId="1" applyBorder="1"/>
    <xf numFmtId="0" fontId="2" fillId="2" borderId="72" xfId="1" applyFill="1" applyBorder="1" applyAlignment="1">
      <alignment horizontal="left" shrinkToFit="1"/>
    </xf>
    <xf numFmtId="0" fontId="2" fillId="2" borderId="14" xfId="1" applyFill="1" applyBorder="1" applyAlignment="1">
      <alignment shrinkToFit="1"/>
    </xf>
    <xf numFmtId="49" fontId="2" fillId="5" borderId="29" xfId="1" applyNumberFormat="1" applyFill="1" applyBorder="1" applyAlignment="1">
      <alignment shrinkToFit="1"/>
    </xf>
    <xf numFmtId="0" fontId="9" fillId="2" borderId="5" xfId="1" applyFont="1" applyFill="1" applyBorder="1" applyAlignment="1">
      <alignment vertical="center"/>
    </xf>
    <xf numFmtId="0" fontId="10" fillId="0" borderId="110" xfId="1" applyFont="1" applyBorder="1" applyAlignment="1">
      <alignment vertical="center"/>
    </xf>
    <xf numFmtId="49" fontId="3" fillId="5" borderId="72" xfId="1" applyNumberFormat="1" applyFont="1" applyFill="1" applyBorder="1" applyAlignment="1">
      <alignment horizontal="center" shrinkToFit="1"/>
    </xf>
    <xf numFmtId="49" fontId="2" fillId="5" borderId="31" xfId="1" applyNumberFormat="1" applyFill="1" applyBorder="1" applyAlignment="1">
      <alignment shrinkToFit="1"/>
    </xf>
    <xf numFmtId="0" fontId="9" fillId="2" borderId="5" xfId="1" applyFont="1" applyFill="1" applyBorder="1" applyAlignment="1">
      <alignment horizontal="center" vertical="center"/>
    </xf>
    <xf numFmtId="0" fontId="9" fillId="2" borderId="43" xfId="1" applyFont="1" applyFill="1" applyBorder="1" applyAlignment="1">
      <alignment horizontal="center" vertical="center"/>
    </xf>
    <xf numFmtId="0" fontId="10" fillId="2" borderId="43" xfId="1" applyFont="1" applyFill="1" applyBorder="1" applyAlignment="1">
      <alignment horizontal="center" vertical="center"/>
    </xf>
    <xf numFmtId="0" fontId="10" fillId="2" borderId="56" xfId="1" applyFont="1" applyFill="1" applyBorder="1" applyAlignment="1">
      <alignment horizontal="center" vertical="center"/>
    </xf>
    <xf numFmtId="176" fontId="0" fillId="6" borderId="8" xfId="1" applyNumberFormat="1" applyFont="1" applyFill="1" applyBorder="1" applyAlignment="1" applyProtection="1">
      <alignment horizontal="center" shrinkToFit="1"/>
      <protection locked="0"/>
    </xf>
    <xf numFmtId="176" fontId="2" fillId="6" borderId="72" xfId="1" applyNumberFormat="1" applyFill="1" applyBorder="1" applyAlignment="1" applyProtection="1">
      <alignment horizontal="center" shrinkToFit="1"/>
      <protection locked="0"/>
    </xf>
    <xf numFmtId="176" fontId="2" fillId="6" borderId="14" xfId="1" applyNumberFormat="1" applyFill="1" applyBorder="1" applyAlignment="1" applyProtection="1">
      <alignment horizontal="center" shrinkToFit="1"/>
      <protection locked="0"/>
    </xf>
    <xf numFmtId="0" fontId="2" fillId="6" borderId="11" xfId="1" applyFill="1" applyBorder="1" applyAlignment="1" applyProtection="1">
      <alignment horizontal="left" shrinkToFit="1"/>
      <protection locked="0"/>
    </xf>
    <xf numFmtId="0" fontId="2" fillId="2" borderId="11" xfId="1" applyFill="1" applyBorder="1"/>
    <xf numFmtId="0" fontId="2" fillId="2" borderId="36" xfId="1" applyFill="1" applyBorder="1"/>
    <xf numFmtId="0" fontId="2" fillId="0" borderId="45" xfId="1" applyBorder="1"/>
    <xf numFmtId="0" fontId="2" fillId="0" borderId="86" xfId="1" applyBorder="1"/>
    <xf numFmtId="0" fontId="2" fillId="2" borderId="10" xfId="1" applyFill="1" applyBorder="1"/>
    <xf numFmtId="0" fontId="14" fillId="2" borderId="63" xfId="1" applyFont="1" applyFill="1" applyBorder="1" applyAlignment="1">
      <alignment horizontal="center" vertical="center"/>
    </xf>
    <xf numFmtId="0" fontId="14" fillId="2" borderId="119" xfId="1" applyFont="1" applyFill="1" applyBorder="1" applyAlignment="1">
      <alignment horizontal="center" vertical="center"/>
    </xf>
    <xf numFmtId="0" fontId="14" fillId="0" borderId="64" xfId="1" applyFont="1" applyBorder="1" applyAlignment="1">
      <alignment horizontal="center" vertical="center"/>
    </xf>
    <xf numFmtId="0" fontId="14" fillId="0" borderId="28" xfId="1" applyFont="1" applyBorder="1" applyAlignment="1">
      <alignment horizontal="center" vertical="center"/>
    </xf>
    <xf numFmtId="0" fontId="6" fillId="2" borderId="63" xfId="1" applyFont="1" applyFill="1" applyBorder="1" applyAlignment="1">
      <alignment horizontal="center" vertical="center" wrapText="1" shrinkToFit="1"/>
    </xf>
    <xf numFmtId="0" fontId="6" fillId="2" borderId="32" xfId="1" applyFont="1" applyFill="1" applyBorder="1" applyAlignment="1">
      <alignment horizontal="center" vertical="center" wrapText="1" shrinkToFit="1"/>
    </xf>
    <xf numFmtId="0" fontId="6" fillId="2" borderId="119" xfId="1" applyFont="1" applyFill="1" applyBorder="1" applyAlignment="1">
      <alignment horizontal="center" vertical="center" wrapText="1" shrinkToFit="1"/>
    </xf>
    <xf numFmtId="0" fontId="6" fillId="2" borderId="64" xfId="1" applyFont="1" applyFill="1" applyBorder="1" applyAlignment="1">
      <alignment horizontal="center" vertical="center" wrapText="1" shrinkToFit="1"/>
    </xf>
    <xf numFmtId="0" fontId="6" fillId="2" borderId="44" xfId="1" applyFont="1" applyFill="1" applyBorder="1" applyAlignment="1">
      <alignment horizontal="center" vertical="center" wrapText="1" shrinkToFit="1"/>
    </xf>
    <xf numFmtId="0" fontId="6" fillId="2" borderId="28" xfId="1" applyFont="1" applyFill="1" applyBorder="1" applyAlignment="1">
      <alignment horizontal="center" vertical="center" wrapText="1" shrinkToFit="1"/>
    </xf>
    <xf numFmtId="0" fontId="10" fillId="6" borderId="65" xfId="1" applyFont="1" applyFill="1" applyBorder="1" applyAlignment="1" applyProtection="1">
      <alignment horizontal="left"/>
      <protection locked="0"/>
    </xf>
    <xf numFmtId="0" fontId="2" fillId="6" borderId="1" xfId="1" applyFill="1" applyBorder="1" applyAlignment="1" applyProtection="1">
      <alignment horizontal="left"/>
      <protection locked="0"/>
    </xf>
    <xf numFmtId="0" fontId="0" fillId="6" borderId="7" xfId="1" applyFont="1" applyFill="1" applyBorder="1" applyAlignment="1" applyProtection="1">
      <alignment horizontal="left" vertical="center"/>
      <protection locked="0"/>
    </xf>
    <xf numFmtId="0" fontId="3" fillId="6" borderId="11" xfId="1" applyFont="1" applyFill="1" applyBorder="1" applyAlignment="1" applyProtection="1">
      <alignment horizontal="left" vertical="center"/>
      <protection locked="0"/>
    </xf>
    <xf numFmtId="0" fontId="9" fillId="2" borderId="25" xfId="1" applyFont="1" applyFill="1" applyBorder="1" applyAlignment="1">
      <alignment horizontal="center" vertical="center" wrapText="1" shrinkToFit="1"/>
    </xf>
    <xf numFmtId="0" fontId="10" fillId="0" borderId="23" xfId="1" applyFont="1" applyBorder="1" applyAlignment="1">
      <alignment horizontal="center" vertical="center" wrapText="1" shrinkToFit="1"/>
    </xf>
    <xf numFmtId="0" fontId="2" fillId="0" borderId="46" xfId="1" applyBorder="1"/>
    <xf numFmtId="0" fontId="2" fillId="0" borderId="40" xfId="1" applyBorder="1"/>
    <xf numFmtId="0" fontId="2" fillId="6" borderId="57" xfId="1" applyFill="1" applyBorder="1" applyAlignment="1" applyProtection="1">
      <alignment horizontal="left" shrinkToFit="1"/>
      <protection locked="0"/>
    </xf>
    <xf numFmtId="0" fontId="2" fillId="6" borderId="58" xfId="1" applyFill="1" applyBorder="1" applyAlignment="1" applyProtection="1">
      <alignment horizontal="left" shrinkToFit="1"/>
      <protection locked="0"/>
    </xf>
    <xf numFmtId="0" fontId="2" fillId="6" borderId="129" xfId="1" applyFill="1" applyBorder="1" applyAlignment="1" applyProtection="1">
      <alignment horizontal="left" shrinkToFit="1"/>
      <protection locked="0"/>
    </xf>
    <xf numFmtId="0" fontId="2" fillId="6" borderId="38" xfId="1" applyFill="1" applyBorder="1" applyAlignment="1" applyProtection="1">
      <alignment horizontal="left" shrinkToFit="1"/>
      <protection locked="0"/>
    </xf>
    <xf numFmtId="0" fontId="2" fillId="6" borderId="130" xfId="1" applyFill="1" applyBorder="1" applyAlignment="1" applyProtection="1">
      <alignment horizontal="left" shrinkToFit="1"/>
      <protection locked="0"/>
    </xf>
    <xf numFmtId="0" fontId="0" fillId="6" borderId="92" xfId="1" applyFont="1" applyFill="1" applyBorder="1" applyAlignment="1" applyProtection="1">
      <alignment horizontal="left" vertical="center"/>
      <protection locked="0"/>
    </xf>
    <xf numFmtId="0" fontId="3" fillId="6" borderId="24" xfId="1" applyFont="1" applyFill="1" applyBorder="1" applyAlignment="1" applyProtection="1">
      <alignment horizontal="left" vertical="center"/>
      <protection locked="0"/>
    </xf>
    <xf numFmtId="0" fontId="0" fillId="6" borderId="26" xfId="1" applyFont="1" applyFill="1" applyBorder="1" applyAlignment="1" applyProtection="1">
      <alignment horizontal="left" vertical="center"/>
      <protection locked="0"/>
    </xf>
    <xf numFmtId="0" fontId="3" fillId="6" borderId="15" xfId="1" applyFont="1" applyFill="1" applyBorder="1" applyAlignment="1" applyProtection="1">
      <alignment horizontal="left" vertical="center"/>
      <protection locked="0"/>
    </xf>
    <xf numFmtId="0" fontId="0" fillId="6" borderId="92" xfId="1" applyFont="1" applyFill="1" applyBorder="1" applyAlignment="1" applyProtection="1">
      <alignment horizontal="left" shrinkToFit="1"/>
      <protection locked="0"/>
    </xf>
    <xf numFmtId="0" fontId="0" fillId="6" borderId="26" xfId="1" applyFont="1" applyFill="1" applyBorder="1" applyAlignment="1" applyProtection="1">
      <alignment horizontal="left" shrinkToFit="1"/>
      <protection locked="0"/>
    </xf>
    <xf numFmtId="0" fontId="9" fillId="2" borderId="87" xfId="1" applyFont="1" applyFill="1" applyBorder="1" applyAlignment="1">
      <alignment horizontal="center" vertical="center"/>
    </xf>
    <xf numFmtId="0" fontId="10" fillId="0" borderId="43" xfId="1" applyFont="1" applyBorder="1" applyAlignment="1">
      <alignment vertical="center"/>
    </xf>
    <xf numFmtId="0" fontId="10" fillId="0" borderId="51" xfId="1" applyFont="1" applyBorder="1" applyAlignment="1">
      <alignment vertical="center"/>
    </xf>
    <xf numFmtId="0" fontId="2" fillId="4" borderId="72" xfId="1" applyFill="1" applyBorder="1" applyAlignment="1">
      <alignment horizontal="center" shrinkToFit="1"/>
    </xf>
    <xf numFmtId="0" fontId="2" fillId="0" borderId="46" xfId="1" applyBorder="1" applyAlignment="1">
      <alignment shrinkToFit="1"/>
    </xf>
    <xf numFmtId="0" fontId="2" fillId="0" borderId="40" xfId="1" applyBorder="1" applyAlignment="1">
      <alignment shrinkToFit="1"/>
    </xf>
    <xf numFmtId="0" fontId="6" fillId="2" borderId="4" xfId="1" applyFont="1" applyFill="1" applyBorder="1" applyAlignment="1">
      <alignment horizontal="center"/>
    </xf>
    <xf numFmtId="0" fontId="6" fillId="2" borderId="37" xfId="1" applyFont="1" applyFill="1" applyBorder="1" applyAlignment="1">
      <alignment horizontal="center"/>
    </xf>
    <xf numFmtId="0" fontId="6" fillId="2" borderId="126" xfId="1" applyFont="1" applyFill="1" applyBorder="1" applyAlignment="1">
      <alignment horizontal="center"/>
    </xf>
    <xf numFmtId="0" fontId="6" fillId="2" borderId="103" xfId="1" applyFont="1" applyFill="1" applyBorder="1" applyAlignment="1">
      <alignment horizontal="center"/>
    </xf>
    <xf numFmtId="0" fontId="6" fillId="2" borderId="104" xfId="1" applyFont="1" applyFill="1" applyBorder="1" applyAlignment="1">
      <alignment horizontal="center"/>
    </xf>
    <xf numFmtId="0" fontId="0" fillId="6" borderId="75" xfId="1" applyFont="1" applyFill="1" applyBorder="1" applyAlignment="1" applyProtection="1">
      <alignment horizontal="left" shrinkToFit="1"/>
      <protection locked="0"/>
    </xf>
    <xf numFmtId="0" fontId="9" fillId="2" borderId="4" xfId="1" applyFont="1" applyFill="1" applyBorder="1" applyAlignment="1">
      <alignment horizontal="center" vertical="center"/>
    </xf>
    <xf numFmtId="0" fontId="10" fillId="0" borderId="37" xfId="1" applyFont="1" applyBorder="1" applyAlignment="1">
      <alignment horizontal="center" vertical="center"/>
    </xf>
    <xf numFmtId="0" fontId="9" fillId="2" borderId="56" xfId="1" applyFont="1" applyFill="1" applyBorder="1" applyAlignment="1">
      <alignment horizontal="center" vertical="center" wrapText="1" shrinkToFit="1"/>
    </xf>
    <xf numFmtId="0" fontId="9" fillId="2" borderId="37" xfId="1" applyFont="1" applyFill="1" applyBorder="1" applyAlignment="1">
      <alignment horizontal="center" vertical="center" shrinkToFit="1"/>
    </xf>
    <xf numFmtId="0" fontId="9" fillId="2" borderId="37" xfId="1" applyFont="1" applyFill="1" applyBorder="1" applyAlignment="1">
      <alignment horizontal="center" vertical="center" wrapText="1" shrinkToFit="1"/>
    </xf>
    <xf numFmtId="0" fontId="9" fillId="0" borderId="37" xfId="1" applyFont="1" applyBorder="1" applyAlignment="1">
      <alignment horizontal="center" vertical="center"/>
    </xf>
    <xf numFmtId="0" fontId="9" fillId="0" borderId="126" xfId="1" applyFont="1" applyBorder="1" applyAlignment="1">
      <alignment horizontal="center" vertical="center"/>
    </xf>
    <xf numFmtId="0" fontId="9" fillId="2" borderId="37" xfId="1" applyFont="1" applyFill="1" applyBorder="1" applyAlignment="1">
      <alignment horizontal="center" vertical="center"/>
    </xf>
    <xf numFmtId="0" fontId="10" fillId="0" borderId="128" xfId="1" applyFont="1" applyBorder="1" applyAlignment="1">
      <alignment horizontal="center" vertical="center"/>
    </xf>
    <xf numFmtId="0" fontId="7" fillId="2" borderId="96" xfId="0" applyFont="1" applyFill="1" applyBorder="1" applyAlignment="1">
      <alignment horizontal="center" vertical="center" shrinkToFit="1"/>
    </xf>
    <xf numFmtId="0" fontId="5" fillId="0" borderId="97" xfId="0" applyFont="1" applyBorder="1" applyAlignment="1">
      <alignment horizontal="center" vertical="center" shrinkToFit="1"/>
    </xf>
    <xf numFmtId="0" fontId="5" fillId="0" borderId="98" xfId="0" applyFont="1" applyBorder="1" applyAlignment="1">
      <alignment horizontal="center" vertical="center" shrinkToFit="1"/>
    </xf>
    <xf numFmtId="0" fontId="9" fillId="2" borderId="99" xfId="0" applyFont="1" applyFill="1" applyBorder="1" applyAlignment="1">
      <alignment horizontal="center" vertical="center" shrinkToFit="1"/>
    </xf>
    <xf numFmtId="0" fontId="10" fillId="0" borderId="100" xfId="0" applyFont="1" applyBorder="1" applyAlignment="1">
      <alignment horizontal="center" vertical="center" shrinkToFit="1"/>
    </xf>
    <xf numFmtId="0" fontId="10" fillId="0" borderId="101" xfId="0" applyFont="1" applyBorder="1" applyAlignment="1">
      <alignment horizontal="center" vertical="center" shrinkToFit="1"/>
    </xf>
    <xf numFmtId="0" fontId="7" fillId="2" borderId="116" xfId="1" applyFont="1" applyFill="1" applyBorder="1" applyAlignment="1">
      <alignment horizontal="center" vertical="center" shrinkToFit="1"/>
    </xf>
    <xf numFmtId="0" fontId="9" fillId="2" borderId="121" xfId="1" applyFont="1" applyFill="1" applyBorder="1" applyAlignment="1">
      <alignment horizontal="center"/>
    </xf>
    <xf numFmtId="0" fontId="10" fillId="0" borderId="25" xfId="1" applyFont="1" applyBorder="1" applyAlignment="1">
      <alignment horizontal="center"/>
    </xf>
    <xf numFmtId="0" fontId="2" fillId="8" borderId="120" xfId="1" applyFill="1" applyBorder="1" applyAlignment="1">
      <alignment shrinkToFit="1"/>
    </xf>
    <xf numFmtId="0" fontId="2" fillId="8" borderId="76" xfId="1" applyFill="1" applyBorder="1" applyAlignment="1">
      <alignment shrinkToFit="1"/>
    </xf>
    <xf numFmtId="0" fontId="0" fillId="8" borderId="55" xfId="1" applyFont="1" applyFill="1" applyBorder="1" applyAlignment="1">
      <alignment shrinkToFit="1"/>
    </xf>
    <xf numFmtId="0" fontId="2" fillId="8" borderId="9" xfId="1" applyFill="1" applyBorder="1" applyAlignment="1">
      <alignment shrinkToFit="1"/>
    </xf>
    <xf numFmtId="0" fontId="2" fillId="8" borderId="55" xfId="1" applyFill="1" applyBorder="1" applyAlignment="1">
      <alignment shrinkToFit="1"/>
    </xf>
    <xf numFmtId="0" fontId="2" fillId="2" borderId="18" xfId="1" applyFill="1" applyBorder="1" applyAlignment="1">
      <alignment horizontal="center" vertical="center" shrinkToFit="1"/>
    </xf>
    <xf numFmtId="0" fontId="0" fillId="11" borderId="90" xfId="0" applyFill="1" applyBorder="1" applyAlignment="1">
      <alignment horizontal="center" vertical="center" shrinkToFit="1"/>
    </xf>
    <xf numFmtId="0" fontId="0" fillId="11" borderId="159" xfId="0" applyFill="1" applyBorder="1" applyAlignment="1">
      <alignment horizontal="center" vertical="center" shrinkToFit="1"/>
    </xf>
    <xf numFmtId="0" fontId="0" fillId="6" borderId="132" xfId="1" applyFont="1" applyFill="1" applyBorder="1" applyAlignment="1" applyProtection="1">
      <alignment horizontal="left" shrinkToFit="1"/>
      <protection locked="0"/>
    </xf>
    <xf numFmtId="0" fontId="3" fillId="6" borderId="47" xfId="1" applyFont="1" applyFill="1" applyBorder="1" applyAlignment="1" applyProtection="1">
      <alignment horizontal="left" shrinkToFit="1"/>
      <protection locked="0"/>
    </xf>
    <xf numFmtId="0" fontId="3" fillId="6" borderId="133" xfId="1" applyFont="1" applyFill="1" applyBorder="1" applyAlignment="1" applyProtection="1">
      <alignment horizontal="left" shrinkToFit="1"/>
      <protection locked="0"/>
    </xf>
    <xf numFmtId="0" fontId="0" fillId="6" borderId="134" xfId="1" applyFont="1" applyFill="1" applyBorder="1" applyAlignment="1" applyProtection="1">
      <alignment horizontal="left" shrinkToFit="1"/>
      <protection locked="0"/>
    </xf>
    <xf numFmtId="0" fontId="3" fillId="6" borderId="48" xfId="1" applyFont="1" applyFill="1" applyBorder="1" applyAlignment="1" applyProtection="1">
      <alignment horizontal="left" shrinkToFit="1"/>
      <protection locked="0"/>
    </xf>
    <xf numFmtId="0" fontId="3" fillId="6" borderId="135" xfId="1" applyFont="1" applyFill="1" applyBorder="1" applyAlignment="1" applyProtection="1">
      <alignment horizontal="left" shrinkToFit="1"/>
      <protection locked="0"/>
    </xf>
    <xf numFmtId="0" fontId="9" fillId="2" borderId="108" xfId="1" applyFont="1" applyFill="1" applyBorder="1" applyAlignment="1">
      <alignment horizontal="center" vertical="center" shrinkToFit="1"/>
    </xf>
    <xf numFmtId="0" fontId="9" fillId="2" borderId="136" xfId="1" applyFont="1" applyFill="1" applyBorder="1" applyAlignment="1">
      <alignment horizontal="center" vertical="center" shrinkToFit="1"/>
    </xf>
    <xf numFmtId="0" fontId="9" fillId="2" borderId="105" xfId="1" applyFont="1" applyFill="1" applyBorder="1" applyAlignment="1">
      <alignment horizontal="center" vertical="center" shrinkToFit="1"/>
    </xf>
    <xf numFmtId="0" fontId="7" fillId="2" borderId="96" xfId="1" applyFont="1" applyFill="1" applyBorder="1" applyAlignment="1">
      <alignment horizontal="center" vertical="center" shrinkToFit="1"/>
    </xf>
    <xf numFmtId="0" fontId="7" fillId="2" borderId="97" xfId="1" applyFont="1" applyFill="1" applyBorder="1" applyAlignment="1">
      <alignment horizontal="center" vertical="center" shrinkToFit="1"/>
    </xf>
    <xf numFmtId="0" fontId="7" fillId="2" borderId="137" xfId="1" applyFont="1" applyFill="1" applyBorder="1" applyAlignment="1">
      <alignment horizontal="center" vertical="center" shrinkToFit="1"/>
    </xf>
    <xf numFmtId="0" fontId="0" fillId="6" borderId="29" xfId="1" applyFont="1" applyFill="1" applyBorder="1" applyAlignment="1" applyProtection="1">
      <alignment horizontal="left" shrinkToFit="1"/>
      <protection locked="0"/>
    </xf>
    <xf numFmtId="0" fontId="2" fillId="6" borderId="9" xfId="1" applyFill="1" applyBorder="1" applyAlignment="1" applyProtection="1">
      <alignment horizontal="left"/>
      <protection locked="0"/>
    </xf>
    <xf numFmtId="0" fontId="9" fillId="2" borderId="90" xfId="1" applyFont="1" applyFill="1" applyBorder="1" applyAlignment="1">
      <alignment horizontal="center"/>
    </xf>
    <xf numFmtId="0" fontId="6" fillId="2" borderId="95" xfId="0" applyFont="1" applyFill="1" applyBorder="1" applyAlignment="1">
      <alignment horizontal="center"/>
    </xf>
    <xf numFmtId="0" fontId="6" fillId="2" borderId="159" xfId="0" applyFont="1" applyFill="1" applyBorder="1" applyAlignment="1">
      <alignment horizontal="center"/>
    </xf>
    <xf numFmtId="0" fontId="0" fillId="6" borderId="61" xfId="1" applyFont="1" applyFill="1" applyBorder="1" applyAlignment="1" applyProtection="1">
      <alignment horizontal="left" shrinkToFit="1"/>
      <protection locked="0"/>
    </xf>
    <xf numFmtId="0" fontId="2" fillId="6" borderId="53" xfId="1" applyFill="1" applyBorder="1" applyAlignment="1" applyProtection="1">
      <alignment horizontal="left"/>
      <protection locked="0"/>
    </xf>
    <xf numFmtId="0" fontId="0" fillId="6" borderId="29" xfId="1" applyFont="1" applyFill="1" applyBorder="1" applyAlignment="1" applyProtection="1">
      <alignment horizontal="left"/>
      <protection locked="0"/>
    </xf>
    <xf numFmtId="0" fontId="2" fillId="6" borderId="8" xfId="1" applyFill="1" applyBorder="1" applyAlignment="1" applyProtection="1">
      <alignment horizontal="left"/>
      <protection locked="0"/>
    </xf>
    <xf numFmtId="0" fontId="0" fillId="6" borderId="113" xfId="0" applyFill="1" applyBorder="1" applyAlignment="1" applyProtection="1">
      <alignment shrinkToFit="1"/>
      <protection locked="0"/>
    </xf>
    <xf numFmtId="0" fontId="0" fillId="6" borderId="62" xfId="0" applyFill="1" applyBorder="1" applyAlignment="1" applyProtection="1">
      <alignment shrinkToFit="1"/>
      <protection locked="0"/>
    </xf>
    <xf numFmtId="0" fontId="0" fillId="6" borderId="114" xfId="0" applyFill="1" applyBorder="1" applyAlignment="1" applyProtection="1">
      <alignment shrinkToFit="1"/>
      <protection locked="0"/>
    </xf>
    <xf numFmtId="0" fontId="3" fillId="2" borderId="139" xfId="1" applyFont="1" applyFill="1" applyBorder="1" applyAlignment="1">
      <alignment horizontal="left" shrinkToFit="1"/>
    </xf>
    <xf numFmtId="0" fontId="3" fillId="2" borderId="47" xfId="1" applyFont="1" applyFill="1" applyBorder="1" applyAlignment="1">
      <alignment horizontal="left" shrinkToFit="1"/>
    </xf>
    <xf numFmtId="0" fontId="3" fillId="2" borderId="133" xfId="1" applyFont="1" applyFill="1" applyBorder="1" applyAlignment="1">
      <alignment horizontal="left" shrinkToFit="1"/>
    </xf>
    <xf numFmtId="0" fontId="0" fillId="6" borderId="9" xfId="1" applyFont="1" applyFill="1" applyBorder="1" applyAlignment="1" applyProtection="1">
      <alignment horizontal="left" shrinkToFit="1"/>
      <protection locked="0"/>
    </xf>
    <xf numFmtId="0" fontId="2" fillId="6" borderId="7" xfId="1" applyFill="1" applyBorder="1" applyAlignment="1" applyProtection="1">
      <alignment horizontal="left"/>
      <protection locked="0"/>
    </xf>
    <xf numFmtId="0" fontId="10" fillId="2" borderId="4" xfId="1" applyFont="1" applyFill="1" applyBorder="1" applyAlignment="1">
      <alignment horizontal="center" shrinkToFit="1"/>
    </xf>
    <xf numFmtId="0" fontId="10" fillId="0" borderId="37" xfId="1" applyFont="1" applyBorder="1" applyAlignment="1">
      <alignment horizontal="center"/>
    </xf>
    <xf numFmtId="0" fontId="10" fillId="0" borderId="87" xfId="1" applyFont="1" applyBorder="1" applyAlignment="1">
      <alignment horizontal="center"/>
    </xf>
    <xf numFmtId="0" fontId="0" fillId="0" borderId="20" xfId="1" applyFont="1" applyBorder="1" applyAlignment="1">
      <alignment horizontal="left"/>
    </xf>
    <xf numFmtId="0" fontId="2" fillId="0" borderId="31" xfId="1" applyBorder="1" applyAlignment="1">
      <alignment horizontal="left"/>
    </xf>
    <xf numFmtId="0" fontId="0" fillId="6" borderId="16" xfId="1" applyFont="1" applyFill="1" applyBorder="1" applyAlignment="1" applyProtection="1">
      <alignment horizontal="left" shrinkToFit="1"/>
      <protection locked="0"/>
    </xf>
    <xf numFmtId="0" fontId="2" fillId="6" borderId="13" xfId="1" applyFill="1" applyBorder="1" applyAlignment="1" applyProtection="1">
      <alignment horizontal="left"/>
      <protection locked="0"/>
    </xf>
    <xf numFmtId="0" fontId="2" fillId="9" borderId="72" xfId="1" applyFill="1" applyBorder="1" applyAlignment="1" applyProtection="1">
      <alignment horizontal="left"/>
      <protection locked="0"/>
    </xf>
    <xf numFmtId="0" fontId="2" fillId="9" borderId="14" xfId="1" applyFill="1" applyBorder="1" applyAlignment="1" applyProtection="1">
      <alignment horizontal="left"/>
      <protection locked="0"/>
    </xf>
    <xf numFmtId="0" fontId="0" fillId="6" borderId="31" xfId="1" applyFont="1" applyFill="1" applyBorder="1" applyAlignment="1" applyProtection="1">
      <alignment horizontal="left"/>
      <protection locked="0"/>
    </xf>
    <xf numFmtId="0" fontId="2" fillId="6" borderId="72" xfId="1" applyFill="1" applyBorder="1" applyAlignment="1" applyProtection="1">
      <alignment horizontal="left"/>
      <protection locked="0"/>
    </xf>
    <xf numFmtId="0" fontId="3" fillId="8" borderId="52" xfId="1" applyFont="1" applyFill="1" applyBorder="1" applyAlignment="1">
      <alignment shrinkToFit="1"/>
    </xf>
    <xf numFmtId="0" fontId="2" fillId="8" borderId="53" xfId="1" applyFill="1" applyBorder="1" applyAlignment="1">
      <alignment shrinkToFit="1"/>
    </xf>
    <xf numFmtId="0" fontId="9" fillId="2" borderId="119" xfId="1" applyFont="1" applyFill="1" applyBorder="1" applyAlignment="1">
      <alignment horizontal="left" wrapText="1" shrinkToFit="1"/>
    </xf>
    <xf numFmtId="0" fontId="10" fillId="0" borderId="25" xfId="1" applyFont="1" applyBorder="1" applyAlignment="1">
      <alignment shrinkToFit="1"/>
    </xf>
    <xf numFmtId="0" fontId="10" fillId="0" borderId="63" xfId="1" applyFont="1" applyBorder="1" applyAlignment="1">
      <alignment shrinkToFit="1"/>
    </xf>
    <xf numFmtId="0" fontId="6" fillId="2" borderId="102" xfId="1" applyFont="1" applyFill="1" applyBorder="1" applyAlignment="1">
      <alignment horizontal="center"/>
    </xf>
    <xf numFmtId="0" fontId="0" fillId="6" borderId="53" xfId="1" applyFont="1" applyFill="1" applyBorder="1" applyAlignment="1" applyProtection="1">
      <alignment horizontal="left" shrinkToFit="1"/>
      <protection locked="0"/>
    </xf>
    <xf numFmtId="0" fontId="2" fillId="6" borderId="65" xfId="1" applyFill="1" applyBorder="1" applyAlignment="1" applyProtection="1">
      <alignment horizontal="left"/>
      <protection locked="0"/>
    </xf>
    <xf numFmtId="0" fontId="0" fillId="6" borderId="61" xfId="1" applyFont="1" applyFill="1" applyBorder="1" applyAlignment="1" applyProtection="1">
      <alignment horizontal="left"/>
      <protection locked="0"/>
    </xf>
    <xf numFmtId="0" fontId="2" fillId="6" borderId="75" xfId="1" applyFill="1" applyBorder="1" applyAlignment="1" applyProtection="1">
      <alignment horizontal="left"/>
      <protection locked="0"/>
    </xf>
    <xf numFmtId="0" fontId="0" fillId="6" borderId="140" xfId="1" applyFont="1" applyFill="1" applyBorder="1" applyAlignment="1" applyProtection="1">
      <alignment horizontal="left" shrinkToFit="1"/>
      <protection locked="0"/>
    </xf>
    <xf numFmtId="0" fontId="9" fillId="2" borderId="119" xfId="1" applyFont="1" applyFill="1" applyBorder="1"/>
    <xf numFmtId="0" fontId="10" fillId="0" borderId="25" xfId="1" applyFont="1" applyBorder="1"/>
    <xf numFmtId="0" fontId="0" fillId="6" borderId="76" xfId="1" applyFont="1" applyFill="1" applyBorder="1" applyAlignment="1" applyProtection="1">
      <alignment horizontal="left" shrinkToFit="1"/>
      <protection locked="0"/>
    </xf>
    <xf numFmtId="0" fontId="2" fillId="6" borderId="4" xfId="1" applyFill="1" applyBorder="1" applyAlignment="1" applyProtection="1">
      <alignment horizontal="left"/>
      <protection locked="0"/>
    </xf>
    <xf numFmtId="0" fontId="2" fillId="8" borderId="18" xfId="1" applyFill="1" applyBorder="1" applyAlignment="1">
      <alignment horizontal="left" shrinkToFit="1"/>
    </xf>
    <xf numFmtId="0" fontId="2" fillId="8" borderId="29" xfId="1" applyFill="1" applyBorder="1" applyAlignment="1">
      <alignment horizontal="left" shrinkToFit="1"/>
    </xf>
    <xf numFmtId="0" fontId="0" fillId="6" borderId="110" xfId="1" applyFont="1" applyFill="1" applyBorder="1" applyAlignment="1" applyProtection="1">
      <alignment horizontal="left" shrinkToFit="1"/>
      <protection locked="0"/>
    </xf>
    <xf numFmtId="0" fontId="2" fillId="6" borderId="76" xfId="1" applyFill="1" applyBorder="1" applyAlignment="1" applyProtection="1">
      <alignment horizontal="left"/>
      <protection locked="0"/>
    </xf>
    <xf numFmtId="0" fontId="0" fillId="6" borderId="110" xfId="1" applyFont="1" applyFill="1" applyBorder="1" applyAlignment="1" applyProtection="1">
      <alignment horizontal="left"/>
      <protection locked="0"/>
    </xf>
    <xf numFmtId="0" fontId="2" fillId="6" borderId="5" xfId="1" applyFill="1" applyBorder="1" applyAlignment="1" applyProtection="1">
      <alignment horizontal="left"/>
      <protection locked="0"/>
    </xf>
    <xf numFmtId="0" fontId="9" fillId="2" borderId="25" xfId="1" applyFont="1" applyFill="1" applyBorder="1" applyAlignment="1">
      <alignment horizontal="left" wrapText="1" shrinkToFit="1"/>
    </xf>
    <xf numFmtId="0" fontId="10" fillId="0" borderId="200" xfId="1" applyFont="1" applyBorder="1"/>
    <xf numFmtId="0" fontId="78" fillId="0" borderId="8" xfId="0" applyFont="1" applyBorder="1" applyAlignment="1" applyProtection="1">
      <alignment horizontal="center" vertical="center"/>
      <protection locked="0"/>
    </xf>
    <xf numFmtId="0" fontId="78" fillId="0" borderId="29" xfId="0" applyFont="1" applyBorder="1" applyAlignment="1" applyProtection="1">
      <alignment horizontal="center" vertical="center"/>
      <protection locked="0"/>
    </xf>
    <xf numFmtId="0" fontId="74" fillId="0" borderId="0" xfId="0" applyFont="1" applyAlignment="1">
      <alignment horizontal="center" vertical="center" wrapText="1"/>
    </xf>
    <xf numFmtId="0" fontId="74" fillId="0" borderId="0" xfId="0" applyFont="1" applyAlignment="1">
      <alignment horizontal="center" vertical="center"/>
    </xf>
    <xf numFmtId="0" fontId="0" fillId="0" borderId="0" xfId="0" applyAlignment="1">
      <alignment horizontal="left" vertical="center"/>
    </xf>
    <xf numFmtId="0" fontId="5" fillId="0" borderId="118" xfId="0" applyFont="1" applyBorder="1" applyAlignment="1">
      <alignment horizontal="center"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31" xfId="0" applyFont="1" applyBorder="1" applyAlignment="1">
      <alignment horizontal="center" vertical="center"/>
    </xf>
    <xf numFmtId="0" fontId="5" fillId="0" borderId="74" xfId="0" applyFont="1" applyBorder="1" applyAlignment="1">
      <alignment horizontal="center" vertical="center"/>
    </xf>
    <xf numFmtId="0" fontId="5" fillId="0" borderId="39" xfId="0" applyFont="1" applyBorder="1" applyAlignment="1">
      <alignment horizontal="center" vertical="center"/>
    </xf>
    <xf numFmtId="0" fontId="5" fillId="0" borderId="190" xfId="0" applyFont="1" applyBorder="1" applyAlignment="1">
      <alignment horizontal="center" vertical="center"/>
    </xf>
    <xf numFmtId="0" fontId="5" fillId="0" borderId="5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4" xfId="0" applyFont="1" applyBorder="1" applyAlignment="1">
      <alignment horizontal="center" vertical="center"/>
    </xf>
    <xf numFmtId="0" fontId="5" fillId="0" borderId="23" xfId="0" applyFont="1" applyBorder="1" applyAlignment="1">
      <alignment horizontal="center" vertical="center"/>
    </xf>
    <xf numFmtId="0" fontId="78" fillId="0" borderId="5" xfId="0" applyFont="1" applyBorder="1" applyAlignment="1">
      <alignment horizontal="center" vertical="center"/>
    </xf>
    <xf numFmtId="0" fontId="78" fillId="0" borderId="110" xfId="0" applyFont="1" applyBorder="1" applyAlignment="1">
      <alignment horizontal="center" vertical="center"/>
    </xf>
    <xf numFmtId="0" fontId="69" fillId="13" borderId="0" xfId="0" applyFont="1" applyFill="1" applyAlignment="1">
      <alignment horizontal="center" vertical="center"/>
    </xf>
    <xf numFmtId="0" fontId="53" fillId="13" borderId="0" xfId="0" applyFont="1" applyFill="1" applyAlignment="1">
      <alignment horizontal="left" vertical="center"/>
    </xf>
    <xf numFmtId="0" fontId="52" fillId="13" borderId="0" xfId="0" applyFont="1" applyFill="1" applyAlignment="1">
      <alignment horizontal="left"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160" xfId="0" applyFont="1" applyBorder="1" applyAlignment="1">
      <alignment horizontal="center" vertical="center"/>
    </xf>
    <xf numFmtId="0" fontId="6" fillId="0" borderId="159" xfId="0" applyFont="1" applyBorder="1" applyAlignment="1">
      <alignment horizontal="center" vertical="center"/>
    </xf>
    <xf numFmtId="0" fontId="53" fillId="13" borderId="58" xfId="0" applyFont="1" applyFill="1" applyBorder="1" applyAlignment="1" applyProtection="1">
      <alignment horizontal="center" vertical="center"/>
      <protection locked="0"/>
    </xf>
    <xf numFmtId="0" fontId="53" fillId="13" borderId="44" xfId="0" applyFont="1" applyFill="1" applyBorder="1" applyAlignment="1" applyProtection="1">
      <alignment horizontal="center" vertical="center"/>
      <protection locked="0"/>
    </xf>
    <xf numFmtId="0" fontId="0" fillId="13" borderId="0" xfId="0" applyFill="1" applyAlignment="1" applyProtection="1">
      <alignment horizontal="center" vertical="center"/>
      <protection locked="0"/>
    </xf>
    <xf numFmtId="0" fontId="0" fillId="13" borderId="44" xfId="0" applyFill="1" applyBorder="1" applyAlignment="1" applyProtection="1">
      <alignment horizontal="center" vertical="center"/>
      <protection locked="0"/>
    </xf>
    <xf numFmtId="0" fontId="55" fillId="13" borderId="58" xfId="0" applyFont="1" applyFill="1" applyBorder="1" applyAlignment="1" applyProtection="1">
      <alignment horizontal="center" vertical="center"/>
      <protection locked="0"/>
    </xf>
    <xf numFmtId="0" fontId="55" fillId="13" borderId="44" xfId="0" applyFont="1" applyFill="1" applyBorder="1" applyAlignment="1" applyProtection="1">
      <alignment horizontal="center" vertical="center"/>
      <protection locked="0"/>
    </xf>
    <xf numFmtId="0" fontId="78" fillId="0" borderId="72" xfId="0" applyFont="1" applyBorder="1" applyAlignment="1" applyProtection="1">
      <alignment horizontal="center" vertical="center"/>
      <protection locked="0"/>
    </xf>
    <xf numFmtId="0" fontId="78" fillId="0" borderId="31" xfId="0" applyFont="1" applyBorder="1" applyAlignment="1" applyProtection="1">
      <alignment horizontal="center" vertical="center"/>
      <protection locked="0"/>
    </xf>
    <xf numFmtId="0" fontId="6" fillId="0" borderId="160"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1" xfId="0" applyFont="1" applyBorder="1" applyAlignment="1">
      <alignment horizontal="center" vertical="center" wrapText="1"/>
    </xf>
    <xf numFmtId="0" fontId="0" fillId="0" borderId="5" xfId="0" applyBorder="1" applyAlignment="1">
      <alignment horizontal="center" vertical="center"/>
    </xf>
    <xf numFmtId="0" fontId="0" fillId="0" borderId="43" xfId="0" applyBorder="1" applyAlignment="1">
      <alignment horizontal="center" vertical="center"/>
    </xf>
    <xf numFmtId="0" fontId="0" fillId="0" borderId="51" xfId="0" applyBorder="1" applyAlignment="1">
      <alignment horizontal="center" vertical="center"/>
    </xf>
    <xf numFmtId="0" fontId="0" fillId="0" borderId="8" xfId="0" applyBorder="1" applyAlignment="1">
      <alignment horizontal="center" vertical="center"/>
    </xf>
    <xf numFmtId="0" fontId="0" fillId="0" borderId="45" xfId="0" applyBorder="1" applyAlignment="1">
      <alignment horizontal="center" vertical="center"/>
    </xf>
    <xf numFmtId="0" fontId="0" fillId="0" borderId="86" xfId="0" applyBorder="1" applyAlignment="1">
      <alignment horizontal="center" vertical="center"/>
    </xf>
    <xf numFmtId="0" fontId="0" fillId="0" borderId="72"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21" fillId="0" borderId="151" xfId="0" applyFont="1" applyBorder="1" applyAlignment="1">
      <alignment horizontal="center" vertical="center" shrinkToFit="1"/>
    </xf>
    <xf numFmtId="0" fontId="21" fillId="0" borderId="152" xfId="0" applyFont="1" applyBorder="1" applyAlignment="1">
      <alignment horizontal="center" vertical="center" shrinkToFit="1"/>
    </xf>
    <xf numFmtId="0" fontId="21" fillId="0" borderId="153" xfId="0" applyFont="1" applyBorder="1" applyAlignment="1">
      <alignment horizontal="center" vertical="center" shrinkToFit="1"/>
    </xf>
    <xf numFmtId="58" fontId="21" fillId="0" borderId="154" xfId="0" applyNumberFormat="1" applyFont="1" applyBorder="1" applyAlignment="1">
      <alignment horizontal="center" vertical="center" shrinkToFit="1"/>
    </xf>
    <xf numFmtId="58" fontId="21" fillId="0" borderId="155" xfId="0" applyNumberFormat="1" applyFont="1" applyBorder="1" applyAlignment="1">
      <alignment horizontal="center" vertical="center" shrinkToFit="1"/>
    </xf>
    <xf numFmtId="0" fontId="21" fillId="0" borderId="156" xfId="0" applyFont="1" applyBorder="1" applyAlignment="1">
      <alignment horizontal="center" vertical="center" shrinkToFit="1"/>
    </xf>
    <xf numFmtId="0" fontId="21" fillId="0" borderId="23" xfId="0" applyFont="1" applyBorder="1" applyAlignment="1">
      <alignment vertical="center" shrinkToFit="1"/>
    </xf>
    <xf numFmtId="0" fontId="21" fillId="0" borderId="53"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157" xfId="0" applyFont="1" applyBorder="1" applyAlignment="1">
      <alignment vertical="center" shrinkToFit="1"/>
    </xf>
    <xf numFmtId="0" fontId="21" fillId="0" borderId="23" xfId="0" applyFont="1" applyBorder="1" applyAlignment="1">
      <alignment horizontal="center" vertical="center" shrinkToFit="1"/>
    </xf>
    <xf numFmtId="0" fontId="21" fillId="0" borderId="141" xfId="0" applyFont="1" applyBorder="1" applyAlignment="1">
      <alignment horizontal="center" vertical="center" shrinkToFit="1"/>
    </xf>
    <xf numFmtId="0" fontId="21" fillId="0" borderId="158" xfId="0" applyFont="1" applyBorder="1" applyAlignment="1">
      <alignment horizontal="center" vertical="center" shrinkToFit="1"/>
    </xf>
    <xf numFmtId="0" fontId="21" fillId="0" borderId="52" xfId="0" applyFont="1" applyBorder="1" applyAlignment="1">
      <alignment horizontal="center" vertical="center" shrinkToFit="1"/>
    </xf>
    <xf numFmtId="0" fontId="21" fillId="0" borderId="94" xfId="0" applyFont="1" applyBorder="1" applyAlignment="1">
      <alignment horizontal="center" vertical="center" shrinkToFit="1"/>
    </xf>
    <xf numFmtId="0" fontId="21" fillId="0" borderId="118" xfId="0" applyFont="1" applyBorder="1" applyAlignment="1">
      <alignment horizontal="center" vertical="center" shrinkToFit="1"/>
    </xf>
    <xf numFmtId="0" fontId="21" fillId="0" borderId="119" xfId="0" applyFont="1" applyBorder="1" applyAlignment="1">
      <alignment horizontal="center" vertical="center" shrinkToFit="1"/>
    </xf>
    <xf numFmtId="0" fontId="21" fillId="0" borderId="74" xfId="0" applyFont="1" applyBorder="1" applyAlignment="1">
      <alignment horizontal="center" vertical="center" shrinkToFit="1"/>
    </xf>
    <xf numFmtId="0" fontId="21" fillId="0" borderId="112" xfId="0" applyFont="1" applyBorder="1" applyAlignment="1">
      <alignment horizontal="center" vertical="center" shrinkToFit="1"/>
    </xf>
    <xf numFmtId="0" fontId="21" fillId="0" borderId="134" xfId="0" applyFont="1" applyBorder="1" applyAlignment="1">
      <alignment horizontal="center" vertical="center" shrinkToFit="1"/>
    </xf>
    <xf numFmtId="0" fontId="21" fillId="0" borderId="48" xfId="0" applyFont="1" applyBorder="1" applyAlignment="1">
      <alignment horizontal="center" vertical="center" shrinkToFit="1"/>
    </xf>
    <xf numFmtId="0" fontId="21" fillId="0" borderId="85" xfId="0" applyFont="1" applyBorder="1" applyAlignment="1">
      <alignment horizontal="center" vertical="center" shrinkToFit="1"/>
    </xf>
    <xf numFmtId="0" fontId="21" fillId="0" borderId="132" xfId="0" applyFont="1" applyBorder="1" applyAlignment="1">
      <alignment horizontal="center" vertical="center" shrinkToFit="1"/>
    </xf>
    <xf numFmtId="0" fontId="21" fillId="0" borderId="133" xfId="0" applyFont="1" applyBorder="1" applyAlignment="1">
      <alignment horizontal="center" vertical="center" shrinkToFit="1"/>
    </xf>
    <xf numFmtId="0" fontId="21" fillId="0" borderId="149" xfId="0" applyFont="1" applyBorder="1" applyAlignment="1">
      <alignment horizontal="center" vertical="center" shrinkToFit="1"/>
    </xf>
    <xf numFmtId="0" fontId="21" fillId="0" borderId="150" xfId="0" applyFont="1" applyBorder="1" applyAlignment="1">
      <alignment horizontal="center" vertical="center" shrinkToFit="1"/>
    </xf>
    <xf numFmtId="0" fontId="21" fillId="0" borderId="148" xfId="0" applyFont="1" applyBorder="1" applyAlignment="1">
      <alignment horizontal="center" vertical="center" shrinkToFit="1"/>
    </xf>
    <xf numFmtId="0" fontId="21" fillId="0" borderId="94" xfId="0" applyFont="1" applyBorder="1" applyAlignment="1">
      <alignment vertical="center" shrinkToFit="1"/>
    </xf>
    <xf numFmtId="0" fontId="21" fillId="0" borderId="135" xfId="0" applyFont="1" applyBorder="1" applyAlignment="1">
      <alignment horizontal="center" vertical="center" shrinkToFit="1"/>
    </xf>
    <xf numFmtId="0" fontId="21" fillId="0" borderId="55" xfId="0" applyFont="1" applyBorder="1" applyAlignment="1">
      <alignment horizontal="center" vertical="center" shrinkToFit="1"/>
    </xf>
    <xf numFmtId="0" fontId="21" fillId="0" borderId="55" xfId="0" applyFont="1" applyBorder="1" applyAlignment="1">
      <alignment vertical="center" shrinkToFit="1"/>
    </xf>
    <xf numFmtId="0" fontId="21" fillId="0" borderId="44" xfId="0" applyFont="1" applyBorder="1" applyAlignment="1">
      <alignment horizontal="center" vertical="center" shrinkToFit="1"/>
    </xf>
    <xf numFmtId="0" fontId="21" fillId="0" borderId="142" xfId="0" applyFont="1" applyBorder="1" applyAlignment="1">
      <alignment horizontal="center" vertical="center" shrinkToFit="1"/>
    </xf>
    <xf numFmtId="0" fontId="21" fillId="0" borderId="143" xfId="0" applyFont="1" applyBorder="1" applyAlignment="1">
      <alignment horizontal="center" vertical="center" shrinkToFit="1"/>
    </xf>
    <xf numFmtId="0" fontId="21" fillId="0" borderId="144" xfId="0" applyFont="1" applyBorder="1" applyAlignment="1">
      <alignment horizontal="center" vertical="center" shrinkToFit="1"/>
    </xf>
    <xf numFmtId="0" fontId="21" fillId="0" borderId="145" xfId="0" applyFont="1" applyBorder="1" applyAlignment="1">
      <alignment horizontal="center" vertical="center" shrinkToFit="1"/>
    </xf>
    <xf numFmtId="0" fontId="21" fillId="0" borderId="78" xfId="0" applyFont="1" applyBorder="1" applyAlignment="1">
      <alignment horizontal="center" vertical="center" shrinkToFit="1"/>
    </xf>
    <xf numFmtId="0" fontId="21" fillId="0" borderId="146" xfId="0" applyFont="1" applyBorder="1" applyAlignment="1">
      <alignment horizontal="center" vertical="center" shrinkToFit="1"/>
    </xf>
    <xf numFmtId="0" fontId="21" fillId="0" borderId="14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79" xfId="0" applyFont="1" applyBorder="1" applyAlignment="1">
      <alignment horizontal="center" vertical="center" shrinkToFit="1"/>
    </xf>
    <xf numFmtId="0" fontId="28" fillId="0" borderId="90" xfId="0" applyFont="1" applyBorder="1" applyAlignment="1">
      <alignment horizontal="center" vertical="center" shrinkToFit="1"/>
    </xf>
    <xf numFmtId="0" fontId="28" fillId="0" borderId="95" xfId="0" applyFont="1" applyBorder="1" applyAlignment="1">
      <alignment horizontal="center" vertical="center" shrinkToFit="1"/>
    </xf>
    <xf numFmtId="0" fontId="28" fillId="0" borderId="159" xfId="0" applyFont="1" applyBorder="1" applyAlignment="1">
      <alignment horizontal="center" vertical="center" shrinkToFit="1"/>
    </xf>
    <xf numFmtId="0" fontId="21" fillId="0" borderId="160" xfId="0" applyFont="1" applyBorder="1" applyAlignment="1">
      <alignment horizontal="center" vertical="center" shrinkToFit="1"/>
    </xf>
    <xf numFmtId="0" fontId="21" fillId="0" borderId="91"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155" xfId="0" applyFont="1" applyBorder="1" applyAlignment="1">
      <alignment horizontal="center" vertical="center" shrinkToFit="1"/>
    </xf>
    <xf numFmtId="0" fontId="21" fillId="0" borderId="183" xfId="0" applyFont="1" applyBorder="1" applyAlignment="1">
      <alignment horizontal="center" vertical="center" shrinkToFit="1"/>
    </xf>
    <xf numFmtId="0" fontId="21" fillId="0" borderId="184" xfId="0" applyFont="1" applyBorder="1" applyAlignment="1">
      <alignment horizontal="center" vertical="center" shrinkToFit="1"/>
    </xf>
    <xf numFmtId="0" fontId="21" fillId="0" borderId="185" xfId="0" applyFont="1" applyBorder="1" applyAlignment="1">
      <alignment horizontal="center" vertical="center" shrinkToFit="1"/>
    </xf>
    <xf numFmtId="0" fontId="21" fillId="0" borderId="186"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82" xfId="0" applyFont="1" applyBorder="1" applyAlignment="1">
      <alignment horizontal="center" vertical="center" shrinkToFit="1"/>
    </xf>
    <xf numFmtId="0" fontId="21" fillId="0" borderId="163" xfId="0" applyFont="1" applyBorder="1" applyAlignment="1">
      <alignment horizontal="center" vertical="center" shrinkToFit="1"/>
    </xf>
    <xf numFmtId="0" fontId="21" fillId="0" borderId="188" xfId="0" applyFont="1" applyBorder="1" applyAlignment="1">
      <alignment horizontal="center" vertical="center" shrinkToFit="1"/>
    </xf>
    <xf numFmtId="0" fontId="21" fillId="0" borderId="172" xfId="0" applyFont="1" applyBorder="1" applyAlignment="1">
      <alignment horizontal="center" vertical="center" shrinkToFit="1"/>
    </xf>
    <xf numFmtId="0" fontId="21" fillId="0" borderId="187" xfId="0" applyFont="1" applyBorder="1" applyAlignment="1">
      <alignment horizontal="center" vertical="center" shrinkToFit="1"/>
    </xf>
    <xf numFmtId="0" fontId="21" fillId="0" borderId="111" xfId="0" applyFont="1" applyBorder="1" applyAlignment="1">
      <alignment horizontal="center" vertical="center" shrinkToFit="1"/>
    </xf>
    <xf numFmtId="0" fontId="21" fillId="0" borderId="61" xfId="0" applyFont="1" applyBorder="1" applyAlignment="1">
      <alignment horizontal="center" vertical="center" shrinkToFit="1"/>
    </xf>
    <xf numFmtId="0" fontId="21" fillId="0" borderId="111" xfId="0" applyFont="1" applyBorder="1" applyAlignment="1">
      <alignment horizontal="center" vertical="center" wrapText="1" shrinkToFit="1"/>
    </xf>
    <xf numFmtId="0" fontId="21" fillId="0" borderId="138" xfId="0" applyFont="1" applyBorder="1" applyAlignment="1">
      <alignment horizontal="center" vertical="center" shrinkToFit="1"/>
    </xf>
    <xf numFmtId="0" fontId="21" fillId="0" borderId="66" xfId="0" applyFont="1" applyBorder="1" applyAlignment="1">
      <alignment horizontal="center" vertical="center" shrinkToFit="1"/>
    </xf>
    <xf numFmtId="0" fontId="21" fillId="0" borderId="161" xfId="0" applyFont="1" applyBorder="1" applyAlignment="1">
      <alignment horizontal="center" vertical="center" shrinkToFit="1"/>
    </xf>
    <xf numFmtId="0" fontId="21" fillId="0" borderId="121" xfId="0" applyFont="1" applyBorder="1" applyAlignment="1">
      <alignment horizontal="center" vertical="center" shrinkToFit="1"/>
    </xf>
    <xf numFmtId="0" fontId="21" fillId="0" borderId="162" xfId="0" applyFont="1" applyBorder="1" applyAlignment="1">
      <alignment horizontal="center" vertical="center" shrinkToFit="1"/>
    </xf>
    <xf numFmtId="0" fontId="28" fillId="0" borderId="164" xfId="0" applyFont="1" applyBorder="1" applyAlignment="1">
      <alignment horizontal="center" vertical="center" shrinkToFit="1"/>
    </xf>
    <xf numFmtId="0" fontId="21" fillId="0" borderId="165" xfId="0" applyFont="1" applyBorder="1" applyAlignment="1">
      <alignment horizontal="center" vertical="center" shrinkToFit="1"/>
    </xf>
    <xf numFmtId="0" fontId="21" fillId="0" borderId="166" xfId="0" applyFont="1" applyBorder="1" applyAlignment="1">
      <alignment vertical="center" shrinkToFit="1"/>
    </xf>
    <xf numFmtId="0" fontId="21" fillId="0" borderId="167" xfId="0" applyFont="1" applyBorder="1" applyAlignment="1">
      <alignment horizontal="center" vertical="center" shrinkToFit="1"/>
    </xf>
    <xf numFmtId="0" fontId="21" fillId="0" borderId="168" xfId="0" applyFont="1" applyBorder="1" applyAlignment="1">
      <alignment vertical="center" shrinkToFit="1"/>
    </xf>
    <xf numFmtId="0" fontId="21" fillId="0" borderId="169" xfId="0" applyFont="1" applyBorder="1" applyAlignment="1">
      <alignment horizontal="center" vertical="center" shrinkToFit="1"/>
    </xf>
    <xf numFmtId="0" fontId="21" fillId="0" borderId="170" xfId="0" applyFont="1" applyBorder="1" applyAlignment="1">
      <alignment horizontal="center" vertical="center" shrinkToFit="1"/>
    </xf>
    <xf numFmtId="0" fontId="21" fillId="0" borderId="171" xfId="0" applyFont="1" applyBorder="1" applyAlignment="1">
      <alignment horizontal="center" vertical="center" shrinkToFit="1"/>
    </xf>
    <xf numFmtId="0" fontId="21" fillId="0" borderId="173" xfId="0" applyFont="1" applyBorder="1" applyAlignment="1">
      <alignment horizontal="center" vertical="center" shrinkToFit="1"/>
    </xf>
    <xf numFmtId="0" fontId="21" fillId="0" borderId="174" xfId="0" applyFont="1" applyBorder="1" applyAlignment="1">
      <alignment horizontal="center" vertical="center" shrinkToFit="1"/>
    </xf>
    <xf numFmtId="0" fontId="27" fillId="0" borderId="175" xfId="0" applyFont="1" applyBorder="1" applyAlignment="1">
      <alignment horizontal="center" vertical="center" shrinkToFit="1"/>
    </xf>
    <xf numFmtId="0" fontId="27" fillId="0" borderId="147" xfId="0" applyFont="1" applyBorder="1" applyAlignment="1">
      <alignment horizontal="center" vertical="center" shrinkToFit="1"/>
    </xf>
    <xf numFmtId="0" fontId="26" fillId="0" borderId="0" xfId="0" applyFont="1" applyAlignment="1">
      <alignment horizontal="center" vertical="center" shrinkToFit="1"/>
    </xf>
    <xf numFmtId="0" fontId="21" fillId="0" borderId="189" xfId="0" applyFont="1" applyBorder="1" applyAlignment="1">
      <alignment horizontal="center" vertical="center" shrinkToFit="1"/>
    </xf>
    <xf numFmtId="0" fontId="26" fillId="0" borderId="0" xfId="0" applyFont="1" applyAlignment="1">
      <alignment horizontal="left" vertical="center" shrinkToFit="1"/>
    </xf>
    <xf numFmtId="0" fontId="26" fillId="0" borderId="131" xfId="0" applyFont="1" applyBorder="1" applyAlignment="1">
      <alignment horizontal="left" vertical="center" shrinkToFit="1"/>
    </xf>
    <xf numFmtId="0" fontId="28" fillId="0" borderId="176" xfId="0" applyFont="1" applyBorder="1" applyAlignment="1">
      <alignment horizontal="center" vertical="center" shrinkToFit="1"/>
    </xf>
    <xf numFmtId="0" fontId="21" fillId="0" borderId="177" xfId="0" applyFont="1" applyBorder="1" applyAlignment="1">
      <alignment vertical="center" shrinkToFit="1"/>
    </xf>
    <xf numFmtId="0" fontId="21" fillId="0" borderId="47" xfId="0" applyFont="1" applyBorder="1" applyAlignment="1">
      <alignment horizontal="center" vertical="center" shrinkToFit="1"/>
    </xf>
    <xf numFmtId="0" fontId="21" fillId="0" borderId="84" xfId="0" applyFont="1" applyBorder="1" applyAlignment="1">
      <alignment horizontal="center" vertical="center" shrinkToFit="1"/>
    </xf>
    <xf numFmtId="0" fontId="21" fillId="0" borderId="30" xfId="0" applyFont="1" applyBorder="1" applyAlignment="1">
      <alignment vertical="center" shrinkToFit="1"/>
    </xf>
    <xf numFmtId="0" fontId="31" fillId="0" borderId="0" xfId="0" applyFont="1" applyAlignment="1">
      <alignment horizontal="center" vertical="center" shrinkToFit="1"/>
    </xf>
    <xf numFmtId="0" fontId="21" fillId="0" borderId="182"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9" xfId="0" applyFont="1" applyBorder="1" applyAlignment="1">
      <alignment vertical="center" shrinkToFit="1"/>
    </xf>
    <xf numFmtId="0" fontId="21" fillId="0" borderId="93" xfId="0" applyFont="1" applyBorder="1" applyAlignment="1">
      <alignment vertical="center" shrinkToFit="1"/>
    </xf>
    <xf numFmtId="0" fontId="21" fillId="0" borderId="44" xfId="0" applyFont="1" applyBorder="1" applyAlignment="1">
      <alignment horizontal="right" vertical="center" shrinkToFit="1"/>
    </xf>
    <xf numFmtId="0" fontId="21" fillId="0" borderId="179" xfId="0" applyFont="1" applyBorder="1" applyAlignment="1">
      <alignment horizontal="center" vertical="center" shrinkToFit="1"/>
    </xf>
    <xf numFmtId="0" fontId="21" fillId="0" borderId="180" xfId="0" applyFont="1" applyBorder="1" applyAlignment="1">
      <alignment horizontal="center" vertical="center" shrinkToFit="1"/>
    </xf>
    <xf numFmtId="0" fontId="21" fillId="0" borderId="13" xfId="0" applyFont="1" applyBorder="1" applyAlignment="1">
      <alignment vertical="center" shrinkToFit="1"/>
    </xf>
    <xf numFmtId="0" fontId="21" fillId="0" borderId="181" xfId="0" applyFont="1" applyBorder="1" applyAlignment="1">
      <alignment vertical="center" shrinkToFit="1"/>
    </xf>
    <xf numFmtId="0" fontId="21" fillId="0" borderId="178" xfId="0" applyFont="1" applyBorder="1" applyAlignment="1">
      <alignment horizontal="center" vertical="center" shrinkToFit="1"/>
    </xf>
    <xf numFmtId="0" fontId="21" fillId="0" borderId="195" xfId="0" applyFont="1" applyBorder="1" applyAlignment="1">
      <alignment horizontal="center" vertical="center" shrinkToFit="1"/>
    </xf>
    <xf numFmtId="0" fontId="21" fillId="0" borderId="196" xfId="0" applyFont="1" applyBorder="1" applyAlignment="1">
      <alignment horizontal="center" vertical="center" shrinkToFit="1"/>
    </xf>
    <xf numFmtId="0" fontId="21" fillId="0" borderId="197" xfId="0" applyFont="1" applyBorder="1" applyAlignment="1">
      <alignment horizontal="center" vertical="center" shrinkToFit="1"/>
    </xf>
    <xf numFmtId="0" fontId="21" fillId="0" borderId="198" xfId="0" applyFont="1" applyBorder="1" applyAlignment="1">
      <alignment horizontal="center" vertical="center" shrinkToFit="1"/>
    </xf>
    <xf numFmtId="0" fontId="21" fillId="0" borderId="39" xfId="0" applyFont="1" applyBorder="1" applyAlignment="1">
      <alignment horizontal="center" vertical="center" shrinkToFit="1"/>
    </xf>
    <xf numFmtId="0" fontId="21" fillId="0" borderId="190" xfId="0" applyFont="1" applyBorder="1" applyAlignment="1">
      <alignment horizontal="center" vertical="center" shrinkToFit="1"/>
    </xf>
    <xf numFmtId="0" fontId="30" fillId="0" borderId="165" xfId="0" applyFont="1" applyBorder="1" applyAlignment="1">
      <alignment horizontal="center" vertical="center" shrinkToFit="1"/>
    </xf>
    <xf numFmtId="0" fontId="30" fillId="0" borderId="173" xfId="0" applyFont="1" applyBorder="1" applyAlignment="1">
      <alignment horizontal="center" vertical="center" shrinkToFit="1"/>
    </xf>
    <xf numFmtId="0" fontId="30" fillId="0" borderId="174" xfId="0" applyFont="1" applyBorder="1" applyAlignment="1">
      <alignment horizontal="center" vertical="center" shrinkToFit="1"/>
    </xf>
    <xf numFmtId="0" fontId="21" fillId="0" borderId="166" xfId="0" applyFont="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76" fillId="13" borderId="0" xfId="0" applyFont="1" applyFill="1" applyAlignment="1">
      <alignment horizontal="left" vertical="center" wrapText="1"/>
    </xf>
    <xf numFmtId="0" fontId="49" fillId="13" borderId="0" xfId="0" applyFont="1" applyFill="1" applyAlignment="1" applyProtection="1">
      <alignment horizontal="center" vertical="center" wrapText="1"/>
      <protection locked="0"/>
    </xf>
    <xf numFmtId="0" fontId="49" fillId="13" borderId="45" xfId="0" applyFont="1" applyFill="1" applyBorder="1" applyAlignment="1" applyProtection="1">
      <alignment horizontal="center" vertical="center"/>
      <protection locked="0"/>
    </xf>
    <xf numFmtId="0" fontId="0" fillId="13" borderId="45" xfId="0" applyFill="1" applyBorder="1" applyAlignment="1" applyProtection="1">
      <alignment horizontal="center" vertical="center"/>
      <protection locked="0"/>
    </xf>
    <xf numFmtId="0" fontId="51" fillId="13" borderId="8" xfId="0" applyFont="1" applyFill="1" applyBorder="1" applyAlignment="1">
      <alignment horizontal="center" vertical="center" wrapText="1"/>
    </xf>
    <xf numFmtId="0" fontId="51" fillId="13" borderId="29" xfId="0" applyFont="1" applyFill="1" applyBorder="1" applyAlignment="1">
      <alignment horizontal="center" vertical="center" wrapText="1"/>
    </xf>
    <xf numFmtId="0" fontId="49" fillId="13" borderId="8" xfId="0" applyFont="1" applyFill="1" applyBorder="1" applyAlignment="1">
      <alignment horizontal="center" vertical="center" wrapText="1"/>
    </xf>
    <xf numFmtId="0" fontId="49" fillId="13" borderId="45" xfId="0" applyFont="1" applyFill="1" applyBorder="1" applyAlignment="1">
      <alignment horizontal="center" vertical="center" wrapText="1"/>
    </xf>
    <xf numFmtId="0" fontId="49" fillId="13" borderId="29" xfId="0" applyFont="1" applyFill="1" applyBorder="1" applyAlignment="1">
      <alignment horizontal="center" vertical="center" wrapText="1"/>
    </xf>
    <xf numFmtId="0" fontId="50" fillId="13" borderId="0" xfId="0" applyFont="1" applyFill="1" applyAlignment="1">
      <alignment horizontal="center" vertical="center" wrapText="1"/>
    </xf>
    <xf numFmtId="0" fontId="38" fillId="13" borderId="0" xfId="0" applyFont="1" applyFill="1" applyAlignment="1">
      <alignment horizontal="left" vertical="center" wrapText="1"/>
    </xf>
    <xf numFmtId="0" fontId="49" fillId="13" borderId="132" xfId="0" applyFont="1" applyFill="1" applyBorder="1" applyAlignment="1">
      <alignment horizontal="center" vertical="center" wrapText="1"/>
    </xf>
    <xf numFmtId="0" fontId="49" fillId="13" borderId="133" xfId="0" applyFont="1" applyFill="1" applyBorder="1" applyAlignment="1">
      <alignment horizontal="center" vertical="center" wrapText="1"/>
    </xf>
    <xf numFmtId="0" fontId="51" fillId="13" borderId="64" xfId="0" applyFont="1" applyFill="1" applyBorder="1" applyAlignment="1">
      <alignment horizontal="center" vertical="center" wrapText="1"/>
    </xf>
    <xf numFmtId="0" fontId="51" fillId="13" borderId="28" xfId="0" applyFont="1" applyFill="1" applyBorder="1" applyAlignment="1">
      <alignment horizontal="center" vertical="center" wrapText="1"/>
    </xf>
    <xf numFmtId="0" fontId="49" fillId="13" borderId="132" xfId="0" applyFont="1" applyFill="1" applyBorder="1" applyAlignment="1" applyProtection="1">
      <alignment horizontal="center" vertical="center" wrapText="1"/>
      <protection locked="0"/>
    </xf>
    <xf numFmtId="0" fontId="49" fillId="13" borderId="47" xfId="0" applyFont="1" applyFill="1" applyBorder="1" applyAlignment="1" applyProtection="1">
      <alignment horizontal="center" vertical="center" wrapText="1"/>
      <protection locked="0"/>
    </xf>
    <xf numFmtId="0" fontId="49" fillId="13" borderId="133" xfId="0" applyFont="1" applyFill="1" applyBorder="1" applyAlignment="1" applyProtection="1">
      <alignment horizontal="center" vertical="center" wrapText="1"/>
      <protection locked="0"/>
    </xf>
    <xf numFmtId="0" fontId="49" fillId="13" borderId="149" xfId="0" applyFont="1" applyFill="1" applyBorder="1" applyAlignment="1" applyProtection="1">
      <alignment horizontal="center" vertical="center" wrapText="1"/>
      <protection locked="0"/>
    </xf>
    <xf numFmtId="0" fontId="49" fillId="13" borderId="172" xfId="0" applyFont="1" applyFill="1" applyBorder="1" applyAlignment="1" applyProtection="1">
      <alignment horizontal="center" vertical="center" wrapText="1"/>
      <protection locked="0"/>
    </xf>
    <xf numFmtId="0" fontId="49" fillId="13" borderId="150" xfId="0" applyFont="1" applyFill="1" applyBorder="1" applyAlignment="1" applyProtection="1">
      <alignment horizontal="center" vertical="center" wrapText="1"/>
      <protection locked="0"/>
    </xf>
    <xf numFmtId="0" fontId="49" fillId="13" borderId="8" xfId="0" applyFont="1" applyFill="1" applyBorder="1" applyAlignment="1" applyProtection="1">
      <alignment horizontal="center" vertical="center" wrapText="1"/>
      <protection locked="0"/>
    </xf>
    <xf numFmtId="0" fontId="49" fillId="13" borderId="45" xfId="0" applyFont="1" applyFill="1" applyBorder="1" applyAlignment="1" applyProtection="1">
      <alignment horizontal="center" vertical="center" wrapText="1"/>
      <protection locked="0"/>
    </xf>
    <xf numFmtId="0" fontId="49" fillId="13" borderId="29" xfId="0" applyFont="1" applyFill="1" applyBorder="1" applyAlignment="1" applyProtection="1">
      <alignment horizontal="center" vertical="center" wrapText="1"/>
      <protection locked="0"/>
    </xf>
    <xf numFmtId="0" fontId="49" fillId="13" borderId="8" xfId="0" applyFont="1" applyFill="1" applyBorder="1" applyAlignment="1" applyProtection="1">
      <alignment horizontal="left" vertical="top" wrapText="1"/>
      <protection locked="0"/>
    </xf>
    <xf numFmtId="0" fontId="49" fillId="13" borderId="45" xfId="0" applyFont="1" applyFill="1" applyBorder="1" applyAlignment="1" applyProtection="1">
      <alignment horizontal="left" vertical="top" wrapText="1"/>
      <protection locked="0"/>
    </xf>
    <xf numFmtId="0" fontId="49" fillId="13" borderId="29" xfId="0" applyFont="1" applyFill="1" applyBorder="1" applyAlignment="1" applyProtection="1">
      <alignment horizontal="left" vertical="top" wrapText="1"/>
      <protection locked="0"/>
    </xf>
    <xf numFmtId="0" fontId="0" fillId="13" borderId="0" xfId="0" applyFill="1" applyAlignment="1">
      <alignment horizontal="center" vertical="center" wrapText="1"/>
    </xf>
    <xf numFmtId="0" fontId="0" fillId="13" borderId="0" xfId="0" applyFill="1" applyAlignment="1">
      <alignment horizontal="center" vertical="center"/>
    </xf>
    <xf numFmtId="0" fontId="39" fillId="13" borderId="90" xfId="0" applyFont="1" applyFill="1" applyBorder="1" applyAlignment="1">
      <alignment horizontal="center" vertical="center" wrapText="1"/>
    </xf>
    <xf numFmtId="0" fontId="0" fillId="13" borderId="95" xfId="0" applyFill="1" applyBorder="1" applyAlignment="1">
      <alignment horizontal="center" vertical="center"/>
    </xf>
    <xf numFmtId="0" fontId="0" fillId="13" borderId="91" xfId="0" applyFill="1" applyBorder="1" applyAlignment="1">
      <alignment horizontal="center" vertical="center"/>
    </xf>
    <xf numFmtId="0" fontId="0" fillId="13" borderId="32" xfId="0" applyFill="1" applyBorder="1" applyAlignment="1">
      <alignment horizontal="center" vertical="center"/>
    </xf>
    <xf numFmtId="0" fontId="49" fillId="13" borderId="44" xfId="0" applyFont="1" applyFill="1" applyBorder="1" applyAlignment="1" applyProtection="1">
      <alignment horizontal="center" vertical="center" wrapText="1"/>
      <protection locked="0"/>
    </xf>
    <xf numFmtId="0" fontId="49" fillId="13" borderId="0" xfId="0" applyFont="1" applyFill="1" applyAlignment="1">
      <alignment horizontal="right" vertical="center" wrapText="1"/>
    </xf>
    <xf numFmtId="0" fontId="49" fillId="13" borderId="58" xfId="0" applyFont="1" applyFill="1" applyBorder="1" applyAlignment="1">
      <alignment horizontal="right" vertical="center"/>
    </xf>
    <xf numFmtId="0" fontId="0" fillId="13" borderId="0" xfId="0" applyFill="1" applyAlignment="1">
      <alignment horizontal="right" vertical="center"/>
    </xf>
    <xf numFmtId="0" fontId="61" fillId="13" borderId="8" xfId="0" applyFont="1" applyFill="1" applyBorder="1" applyAlignment="1" applyProtection="1">
      <alignment horizontal="center" vertical="center" wrapText="1"/>
      <protection locked="0"/>
    </xf>
    <xf numFmtId="0" fontId="61" fillId="13" borderId="45" xfId="0" applyFont="1" applyFill="1" applyBorder="1" applyAlignment="1" applyProtection="1">
      <alignment horizontal="center" vertical="center" wrapText="1"/>
      <protection locked="0"/>
    </xf>
    <xf numFmtId="0" fontId="61" fillId="13" borderId="29" xfId="0" applyFont="1" applyFill="1" applyBorder="1" applyAlignment="1" applyProtection="1">
      <alignment horizontal="center" vertical="center" wrapText="1"/>
      <protection locked="0"/>
    </xf>
    <xf numFmtId="0" fontId="76" fillId="13" borderId="0" xfId="0" applyFont="1" applyFill="1" applyAlignment="1">
      <alignment horizontal="left" vertical="top" wrapText="1"/>
    </xf>
    <xf numFmtId="0" fontId="35" fillId="0" borderId="75" xfId="0" applyFont="1" applyBorder="1" applyAlignment="1">
      <alignment horizontal="center" vertical="center"/>
    </xf>
    <xf numFmtId="0" fontId="35" fillId="0" borderId="61" xfId="0" applyFont="1" applyBorder="1" applyAlignment="1">
      <alignment horizontal="center" vertical="center"/>
    </xf>
    <xf numFmtId="0" fontId="35" fillId="0" borderId="64" xfId="0" applyFont="1" applyBorder="1" applyAlignment="1">
      <alignment horizontal="center" vertical="center"/>
    </xf>
    <xf numFmtId="0" fontId="35" fillId="0" borderId="28" xfId="0" applyFont="1" applyBorder="1" applyAlignment="1">
      <alignment horizontal="center" vertical="center"/>
    </xf>
    <xf numFmtId="0" fontId="43" fillId="0" borderId="75" xfId="0" applyFont="1" applyBorder="1" applyAlignment="1" applyProtection="1">
      <alignment horizontal="center" vertical="center" shrinkToFit="1"/>
      <protection locked="0"/>
    </xf>
    <xf numFmtId="0" fontId="43" fillId="0" borderId="58" xfId="0" applyFont="1" applyBorder="1" applyAlignment="1" applyProtection="1">
      <alignment horizontal="center" vertical="center" shrinkToFit="1"/>
      <protection locked="0"/>
    </xf>
    <xf numFmtId="0" fontId="43" fillId="0" borderId="61" xfId="0" applyFont="1" applyBorder="1" applyAlignment="1" applyProtection="1">
      <alignment horizontal="center" vertical="center" shrinkToFit="1"/>
      <protection locked="0"/>
    </xf>
    <xf numFmtId="0" fontId="43" fillId="0" borderId="64" xfId="0" applyFont="1" applyBorder="1" applyAlignment="1" applyProtection="1">
      <alignment horizontal="center" vertical="center" shrinkToFit="1"/>
      <protection locked="0"/>
    </xf>
    <xf numFmtId="0" fontId="43" fillId="0" borderId="44" xfId="0" applyFont="1" applyBorder="1" applyAlignment="1" applyProtection="1">
      <alignment horizontal="center" vertical="center" shrinkToFit="1"/>
      <protection locked="0"/>
    </xf>
    <xf numFmtId="0" fontId="43" fillId="0" borderId="28" xfId="0" applyFont="1" applyBorder="1" applyAlignment="1" applyProtection="1">
      <alignment horizontal="center" vertical="center" shrinkToFit="1"/>
      <protection locked="0"/>
    </xf>
    <xf numFmtId="0" fontId="0" fillId="0" borderId="8" xfId="0" applyBorder="1" applyAlignment="1">
      <alignment horizontal="center" vertical="center" wrapText="1"/>
    </xf>
    <xf numFmtId="0" fontId="0" fillId="0" borderId="29" xfId="0" applyBorder="1" applyAlignment="1">
      <alignment horizontal="center" vertical="center" wrapText="1"/>
    </xf>
    <xf numFmtId="0" fontId="42" fillId="0" borderId="0" xfId="0" applyFont="1" applyAlignment="1">
      <alignment horizontal="left" vertical="center"/>
    </xf>
    <xf numFmtId="0" fontId="38" fillId="0" borderId="0" xfId="0" applyFont="1" applyAlignment="1">
      <alignment horizontal="left" vertical="center" wrapText="1"/>
    </xf>
    <xf numFmtId="0" fontId="36" fillId="0" borderId="75"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194" xfId="0" applyFont="1" applyBorder="1" applyAlignment="1">
      <alignment horizontal="center" vertical="center" wrapText="1"/>
    </xf>
    <xf numFmtId="0" fontId="36" fillId="0" borderId="0" xfId="0" applyFont="1" applyAlignment="1">
      <alignment horizontal="center" vertical="center" wrapText="1"/>
    </xf>
    <xf numFmtId="0" fontId="36" fillId="0" borderId="41"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28" xfId="0" applyFont="1" applyBorder="1" applyAlignment="1">
      <alignment horizontal="center" vertical="center" wrapText="1"/>
    </xf>
    <xf numFmtId="0" fontId="35" fillId="0" borderId="75" xfId="0" applyFont="1" applyBorder="1" applyAlignment="1">
      <alignment horizontal="center" vertical="center" wrapText="1"/>
    </xf>
    <xf numFmtId="0" fontId="0" fillId="0" borderId="75" xfId="0" applyBorder="1" applyAlignment="1">
      <alignment horizontal="center" vertical="center" wrapText="1"/>
    </xf>
    <xf numFmtId="0" fontId="0" fillId="0" borderId="61" xfId="0" applyBorder="1" applyAlignment="1">
      <alignment horizontal="center" vertical="center" wrapText="1"/>
    </xf>
    <xf numFmtId="0" fontId="0" fillId="0" borderId="64" xfId="0" applyBorder="1" applyAlignment="1">
      <alignment horizontal="center" vertical="center" wrapText="1"/>
    </xf>
    <xf numFmtId="0" fontId="0" fillId="0" borderId="28" xfId="0" applyBorder="1" applyAlignment="1">
      <alignment horizontal="center" vertical="center" wrapText="1"/>
    </xf>
    <xf numFmtId="0" fontId="43" fillId="0" borderId="75" xfId="0" applyFont="1" applyBorder="1" applyAlignment="1" applyProtection="1">
      <alignment horizontal="center" vertical="center"/>
      <protection locked="0"/>
    </xf>
    <xf numFmtId="0" fontId="43" fillId="0" borderId="58" xfId="0" applyFont="1" applyBorder="1" applyAlignment="1" applyProtection="1">
      <alignment horizontal="center" vertical="center"/>
      <protection locked="0"/>
    </xf>
    <xf numFmtId="0" fontId="43" fillId="0" borderId="64" xfId="0" applyFont="1" applyBorder="1" applyAlignment="1" applyProtection="1">
      <alignment horizontal="center" vertical="center"/>
      <protection locked="0"/>
    </xf>
    <xf numFmtId="0" fontId="43" fillId="0" borderId="44" xfId="0" applyFont="1" applyBorder="1" applyAlignment="1" applyProtection="1">
      <alignment horizontal="center" vertical="center"/>
      <protection locked="0"/>
    </xf>
    <xf numFmtId="0" fontId="5" fillId="0" borderId="58" xfId="0" applyFont="1" applyBorder="1" applyAlignment="1">
      <alignment horizontal="center" vertical="center"/>
    </xf>
    <xf numFmtId="0" fontId="5" fillId="0" borderId="44" xfId="0" applyFont="1" applyBorder="1" applyAlignment="1">
      <alignment horizontal="center" vertical="center"/>
    </xf>
    <xf numFmtId="0" fontId="40" fillId="0" borderId="9"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75"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0" fillId="0" borderId="118" xfId="0" applyBorder="1" applyAlignment="1">
      <alignment horizontal="center" vertical="center" wrapText="1"/>
    </xf>
    <xf numFmtId="0" fontId="0" fillId="0" borderId="33" xfId="0" applyBorder="1" applyAlignment="1">
      <alignment horizontal="center" vertical="center"/>
    </xf>
    <xf numFmtId="0" fontId="0" fillId="0" borderId="6" xfId="0" applyBorder="1" applyAlignment="1">
      <alignment horizontal="center" vertical="center"/>
    </xf>
    <xf numFmtId="0" fontId="0" fillId="0" borderId="131" xfId="0" applyBorder="1" applyAlignment="1">
      <alignment horizontal="center" vertical="center"/>
    </xf>
    <xf numFmtId="0" fontId="0" fillId="0" borderId="74" xfId="0" applyBorder="1" applyAlignment="1">
      <alignment horizontal="center" vertical="center"/>
    </xf>
    <xf numFmtId="0" fontId="0" fillId="0" borderId="190" xfId="0" applyBorder="1" applyAlignment="1">
      <alignment horizontal="center" vertical="center"/>
    </xf>
    <xf numFmtId="0" fontId="0" fillId="0" borderId="32" xfId="0" applyBorder="1" applyAlignment="1">
      <alignment horizontal="center" vertical="center"/>
    </xf>
    <xf numFmtId="0" fontId="38" fillId="0" borderId="0" xfId="0" applyFont="1" applyAlignment="1">
      <alignment horizontal="center" vertical="center"/>
    </xf>
    <xf numFmtId="0" fontId="66" fillId="0" borderId="118" xfId="0" applyFont="1" applyBorder="1" applyAlignment="1">
      <alignment horizontal="center" vertical="center"/>
    </xf>
    <xf numFmtId="0" fontId="66" fillId="0" borderId="32" xfId="0" applyFont="1" applyBorder="1" applyAlignment="1">
      <alignment horizontal="center" vertical="center"/>
    </xf>
    <xf numFmtId="0" fontId="66" fillId="0" borderId="33" xfId="0" applyFont="1" applyBorder="1" applyAlignment="1">
      <alignment horizontal="center" vertical="center"/>
    </xf>
    <xf numFmtId="0" fontId="6" fillId="0" borderId="0" xfId="0" applyFont="1" applyAlignment="1">
      <alignment horizontal="left" vertical="center" wrapText="1"/>
    </xf>
    <xf numFmtId="0" fontId="14" fillId="0" borderId="53" xfId="0" applyFont="1" applyBorder="1" applyAlignment="1">
      <alignment horizontal="center" vertical="center" shrinkToFit="1"/>
    </xf>
    <xf numFmtId="0" fontId="14" fillId="0" borderId="23" xfId="0" applyFont="1" applyBorder="1" applyAlignment="1">
      <alignment horizontal="center" vertical="center" shrinkToFit="1"/>
    </xf>
    <xf numFmtId="0" fontId="38" fillId="0" borderId="44" xfId="0" applyFont="1" applyBorder="1" applyAlignment="1">
      <alignment horizontal="left" vertical="center" wrapText="1"/>
    </xf>
    <xf numFmtId="0" fontId="35" fillId="0" borderId="132" xfId="0" applyFont="1" applyBorder="1" applyAlignment="1">
      <alignment horizontal="center" vertical="center" wrapText="1"/>
    </xf>
    <xf numFmtId="0" fontId="35" fillId="0" borderId="133" xfId="0" applyFont="1" applyBorder="1" applyAlignment="1">
      <alignment horizontal="center" vertical="center" wrapText="1"/>
    </xf>
    <xf numFmtId="0" fontId="35" fillId="0" borderId="194"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28" xfId="0" applyFont="1" applyBorder="1" applyAlignment="1">
      <alignment horizontal="center" vertical="center" wrapText="1"/>
    </xf>
    <xf numFmtId="0" fontId="14" fillId="0" borderId="132" xfId="0" applyFont="1" applyBorder="1" applyAlignment="1" applyProtection="1">
      <alignment horizontal="center" vertical="center" shrinkToFit="1"/>
      <protection locked="0"/>
    </xf>
    <xf numFmtId="0" fontId="14" fillId="0" borderId="47" xfId="0" applyFont="1" applyBorder="1" applyAlignment="1" applyProtection="1">
      <alignment horizontal="center" vertical="center" shrinkToFit="1"/>
      <protection locked="0"/>
    </xf>
    <xf numFmtId="0" fontId="14" fillId="0" borderId="133" xfId="0" applyFont="1" applyBorder="1" applyAlignment="1" applyProtection="1">
      <alignment horizontal="center" vertical="center" shrinkToFit="1"/>
      <protection locked="0"/>
    </xf>
    <xf numFmtId="0" fontId="40" fillId="0" borderId="194" xfId="0" applyFont="1" applyBorder="1" applyAlignment="1" applyProtection="1">
      <alignment horizontal="center" vertical="center" shrinkToFit="1"/>
      <protection locked="0"/>
    </xf>
    <xf numFmtId="0" fontId="40" fillId="0" borderId="0" xfId="0" applyFont="1" applyAlignment="1" applyProtection="1">
      <alignment horizontal="center" vertical="center" shrinkToFit="1"/>
      <protection locked="0"/>
    </xf>
    <xf numFmtId="0" fontId="40" fillId="0" borderId="41" xfId="0" applyFont="1" applyBorder="1" applyAlignment="1" applyProtection="1">
      <alignment horizontal="center" vertical="center" shrinkToFit="1"/>
      <protection locked="0"/>
    </xf>
    <xf numFmtId="0" fontId="40" fillId="0" borderId="64" xfId="0" applyFont="1" applyBorder="1" applyAlignment="1" applyProtection="1">
      <alignment horizontal="center" vertical="center" shrinkToFit="1"/>
      <protection locked="0"/>
    </xf>
    <xf numFmtId="0" fontId="40" fillId="0" borderId="44" xfId="0" applyFont="1" applyBorder="1" applyAlignment="1" applyProtection="1">
      <alignment horizontal="center" vertical="center" shrinkToFit="1"/>
      <protection locked="0"/>
    </xf>
    <xf numFmtId="0" fontId="40" fillId="0" borderId="28" xfId="0" applyFont="1" applyBorder="1" applyAlignment="1" applyProtection="1">
      <alignment horizontal="center" vertical="center" shrinkToFit="1"/>
      <protection locked="0"/>
    </xf>
    <xf numFmtId="0" fontId="37" fillId="0" borderId="6" xfId="0" applyFont="1" applyBorder="1" applyAlignment="1">
      <alignment horizontal="left" vertical="center" wrapText="1"/>
    </xf>
    <xf numFmtId="0" fontId="37" fillId="0" borderId="0" xfId="0" applyFont="1" applyAlignment="1">
      <alignment horizontal="left" vertical="center" wrapText="1"/>
    </xf>
    <xf numFmtId="0" fontId="37" fillId="0" borderId="131" xfId="0" applyFont="1" applyBorder="1" applyAlignment="1">
      <alignment horizontal="left" vertical="center" wrapText="1"/>
    </xf>
    <xf numFmtId="0" fontId="37" fillId="0" borderId="74" xfId="0" applyFont="1" applyBorder="1" applyAlignment="1">
      <alignment horizontal="left" vertical="center" wrapText="1"/>
    </xf>
    <xf numFmtId="0" fontId="37" fillId="0" borderId="39" xfId="0" applyFont="1" applyBorder="1" applyAlignment="1">
      <alignment horizontal="left" vertical="center" wrapText="1"/>
    </xf>
    <xf numFmtId="0" fontId="37" fillId="0" borderId="190" xfId="0" applyFont="1" applyBorder="1" applyAlignment="1">
      <alignment horizontal="left" vertical="center" wrapText="1"/>
    </xf>
    <xf numFmtId="0" fontId="65" fillId="0" borderId="0" xfId="0" applyFont="1" applyAlignment="1">
      <alignment horizontal="center" vertical="center"/>
    </xf>
    <xf numFmtId="0" fontId="52" fillId="13" borderId="0" xfId="0" applyFont="1" applyFill="1" applyAlignment="1">
      <alignment horizontal="center" vertical="center" wrapText="1"/>
    </xf>
    <xf numFmtId="0" fontId="52" fillId="13" borderId="131" xfId="0" applyFont="1" applyFill="1" applyBorder="1" applyAlignment="1">
      <alignment horizontal="center" vertical="center" wrapText="1"/>
    </xf>
    <xf numFmtId="0" fontId="52" fillId="13" borderId="39" xfId="0" applyFont="1" applyFill="1" applyBorder="1" applyAlignment="1">
      <alignment horizontal="center" vertical="center" wrapText="1"/>
    </xf>
    <xf numFmtId="0" fontId="52" fillId="13" borderId="190" xfId="0" applyFont="1" applyFill="1" applyBorder="1" applyAlignment="1">
      <alignment horizontal="center" vertical="center" wrapText="1"/>
    </xf>
    <xf numFmtId="0" fontId="57" fillId="13" borderId="0" xfId="0" applyFont="1" applyFill="1" applyAlignment="1">
      <alignment horizontal="center" vertical="center"/>
    </xf>
    <xf numFmtId="0" fontId="54" fillId="13" borderId="58" xfId="0" applyFont="1" applyFill="1" applyBorder="1" applyAlignment="1" applyProtection="1">
      <alignment horizontal="center" vertical="center"/>
      <protection locked="0"/>
    </xf>
    <xf numFmtId="0" fontId="54" fillId="13" borderId="44" xfId="0" applyFont="1" applyFill="1" applyBorder="1" applyAlignment="1" applyProtection="1">
      <alignment horizontal="center" vertical="center"/>
      <protection locked="0"/>
    </xf>
    <xf numFmtId="0" fontId="54" fillId="13" borderId="0" xfId="0" applyFont="1" applyFill="1" applyAlignment="1">
      <alignment horizontal="center" vertical="center"/>
    </xf>
    <xf numFmtId="0" fontId="56" fillId="13" borderId="0" xfId="0" applyFont="1" applyFill="1" applyAlignment="1">
      <alignment horizontal="center" vertical="center"/>
    </xf>
    <xf numFmtId="0" fontId="54" fillId="13" borderId="58" xfId="0" applyFont="1" applyFill="1" applyBorder="1" applyAlignment="1">
      <alignment horizontal="center" vertical="center"/>
    </xf>
    <xf numFmtId="0" fontId="54" fillId="13" borderId="44" xfId="0" applyFont="1" applyFill="1" applyBorder="1" applyAlignment="1">
      <alignment horizontal="center" vertical="center"/>
    </xf>
    <xf numFmtId="0" fontId="56" fillId="13" borderId="0" xfId="0" applyFont="1" applyFill="1" applyAlignment="1">
      <alignment horizontal="left" vertical="center"/>
    </xf>
    <xf numFmtId="0" fontId="52" fillId="13" borderId="32" xfId="0" applyFont="1" applyFill="1" applyBorder="1" applyAlignment="1" applyProtection="1">
      <alignment horizontal="center" vertical="center" wrapText="1"/>
      <protection locked="0"/>
    </xf>
    <xf numFmtId="0" fontId="52" fillId="13" borderId="33" xfId="0" applyFont="1" applyFill="1" applyBorder="1" applyAlignment="1" applyProtection="1">
      <alignment horizontal="center" vertical="center" wrapText="1"/>
      <protection locked="0"/>
    </xf>
    <xf numFmtId="0" fontId="52" fillId="13" borderId="0" xfId="0" applyFont="1" applyFill="1" applyAlignment="1" applyProtection="1">
      <alignment horizontal="center" vertical="center" wrapText="1"/>
      <protection locked="0"/>
    </xf>
    <xf numFmtId="0" fontId="52" fillId="13" borderId="131" xfId="0" applyFont="1" applyFill="1" applyBorder="1" applyAlignment="1" applyProtection="1">
      <alignment horizontal="center" vertical="center" wrapText="1"/>
      <protection locked="0"/>
    </xf>
    <xf numFmtId="0" fontId="52" fillId="13" borderId="39" xfId="0" applyFont="1" applyFill="1" applyBorder="1" applyAlignment="1" applyProtection="1">
      <alignment horizontal="center" vertical="center" wrapText="1"/>
      <protection locked="0"/>
    </xf>
    <xf numFmtId="0" fontId="52" fillId="13" borderId="190" xfId="0" applyFont="1" applyFill="1" applyBorder="1" applyAlignment="1" applyProtection="1">
      <alignment horizontal="center" vertical="center" wrapText="1"/>
      <protection locked="0"/>
    </xf>
    <xf numFmtId="0" fontId="62" fillId="13" borderId="203" xfId="0" applyFont="1" applyFill="1" applyBorder="1" applyAlignment="1">
      <alignment horizontal="center" vertical="center" wrapText="1" shrinkToFit="1"/>
    </xf>
    <xf numFmtId="0" fontId="62" fillId="13" borderId="203" xfId="0" applyFont="1" applyFill="1" applyBorder="1" applyAlignment="1">
      <alignment horizontal="center" vertical="center" shrinkToFit="1"/>
    </xf>
    <xf numFmtId="0" fontId="62" fillId="13" borderId="196" xfId="0" applyFont="1" applyFill="1" applyBorder="1" applyAlignment="1">
      <alignment horizontal="center" vertical="center" shrinkToFit="1"/>
    </xf>
    <xf numFmtId="0" fontId="56" fillId="13" borderId="51" xfId="0" applyFont="1" applyFill="1" applyBorder="1" applyAlignment="1">
      <alignment horizontal="center" vertical="center" wrapText="1"/>
    </xf>
    <xf numFmtId="0" fontId="56" fillId="13" borderId="86" xfId="0" applyFont="1" applyFill="1" applyBorder="1" applyAlignment="1">
      <alignment horizontal="center" vertical="center" wrapText="1"/>
    </xf>
    <xf numFmtId="0" fontId="56" fillId="13" borderId="130" xfId="0" applyFont="1" applyFill="1" applyBorder="1" applyAlignment="1">
      <alignment horizontal="center" vertical="center" wrapText="1"/>
    </xf>
    <xf numFmtId="0" fontId="52" fillId="13" borderId="43" xfId="0" applyFont="1" applyFill="1" applyBorder="1" applyAlignment="1" applyProtection="1">
      <alignment horizontal="center" vertical="center" wrapText="1"/>
      <protection locked="0"/>
    </xf>
    <xf numFmtId="0" fontId="52" fillId="13" borderId="45" xfId="0" applyFont="1" applyFill="1" applyBorder="1" applyAlignment="1" applyProtection="1">
      <alignment horizontal="center" vertical="center" wrapText="1"/>
      <protection locked="0"/>
    </xf>
    <xf numFmtId="0" fontId="52" fillId="13" borderId="58" xfId="0" applyFont="1" applyFill="1" applyBorder="1" applyAlignment="1" applyProtection="1">
      <alignment horizontal="center" vertical="center" wrapText="1"/>
      <protection locked="0"/>
    </xf>
    <xf numFmtId="0" fontId="56" fillId="13" borderId="141" xfId="0" applyFont="1" applyFill="1" applyBorder="1" applyAlignment="1">
      <alignment horizontal="center" vertical="center" wrapText="1"/>
    </xf>
    <xf numFmtId="0" fontId="56" fillId="13" borderId="158" xfId="0" applyFont="1" applyFill="1" applyBorder="1" applyAlignment="1">
      <alignment horizontal="center" vertical="center" wrapText="1"/>
    </xf>
    <xf numFmtId="0" fontId="56" fillId="13" borderId="142" xfId="0" applyFont="1" applyFill="1" applyBorder="1" applyAlignment="1">
      <alignment horizontal="center" vertical="center" wrapText="1"/>
    </xf>
    <xf numFmtId="0" fontId="64" fillId="13" borderId="201" xfId="0" applyFont="1" applyFill="1" applyBorder="1" applyAlignment="1" applyProtection="1">
      <alignment horizontal="center" vertical="center" wrapText="1"/>
      <protection locked="0"/>
    </xf>
    <xf numFmtId="0" fontId="64" fillId="13" borderId="0" xfId="0" applyFont="1" applyFill="1" applyAlignment="1" applyProtection="1">
      <alignment horizontal="center" vertical="center" wrapText="1"/>
      <protection locked="0"/>
    </xf>
    <xf numFmtId="0" fontId="30" fillId="13" borderId="170" xfId="0" applyFont="1" applyFill="1" applyBorder="1" applyAlignment="1" applyProtection="1">
      <alignment horizontal="center" vertical="center" wrapText="1"/>
      <protection locked="0"/>
    </xf>
    <xf numFmtId="0" fontId="0" fillId="0" borderId="31" xfId="0" applyBorder="1" applyAlignment="1">
      <alignment horizontal="center" vertical="center"/>
    </xf>
    <xf numFmtId="0" fontId="0" fillId="0" borderId="29" xfId="0" applyBorder="1" applyAlignment="1">
      <alignment horizontal="center" vertical="center"/>
    </xf>
    <xf numFmtId="0" fontId="7" fillId="0" borderId="34" xfId="0" applyFont="1" applyBorder="1" applyAlignment="1">
      <alignment horizontal="center" vertical="center"/>
    </xf>
    <xf numFmtId="0" fontId="7" fillId="0" borderId="43" xfId="0" applyFont="1" applyBorder="1" applyAlignment="1">
      <alignment horizontal="center" vertical="center"/>
    </xf>
    <xf numFmtId="0" fontId="7" fillId="0" borderId="51" xfId="0" applyFont="1" applyBorder="1" applyAlignment="1">
      <alignment horizontal="center" vertical="center"/>
    </xf>
    <xf numFmtId="0" fontId="0" fillId="2" borderId="18" xfId="0" applyFill="1" applyBorder="1" applyAlignment="1">
      <alignment horizontal="distributed" vertical="center" wrapText="1"/>
    </xf>
    <xf numFmtId="0" fontId="0" fillId="2" borderId="29" xfId="0" applyFill="1" applyBorder="1" applyAlignment="1">
      <alignment horizontal="distributed" vertical="center" wrapText="1"/>
    </xf>
    <xf numFmtId="0" fontId="0" fillId="2" borderId="8" xfId="0" applyFill="1" applyBorder="1" applyAlignment="1">
      <alignment horizontal="center" vertical="center"/>
    </xf>
    <xf numFmtId="0" fontId="0" fillId="2" borderId="29" xfId="0" applyFill="1" applyBorder="1" applyAlignment="1">
      <alignment horizontal="center" vertical="center"/>
    </xf>
    <xf numFmtId="0" fontId="0" fillId="4" borderId="34" xfId="0" applyFill="1" applyBorder="1" applyAlignment="1" applyProtection="1">
      <protection locked="0"/>
    </xf>
    <xf numFmtId="0" fontId="0" fillId="4" borderId="43" xfId="0" applyFill="1" applyBorder="1" applyAlignment="1" applyProtection="1">
      <protection locked="0"/>
    </xf>
    <xf numFmtId="0" fontId="0" fillId="4" borderId="51" xfId="0" applyFill="1" applyBorder="1" applyAlignment="1" applyProtection="1">
      <protection locked="0"/>
    </xf>
  </cellXfs>
  <cellStyles count="3">
    <cellStyle name="標準" xfId="0" builtinId="0"/>
    <cellStyle name="標準 2" xfId="2" xr:uid="{00000000-0005-0000-0000-000001000000}"/>
    <cellStyle name="標準_AJ2003-ENTRY-入力用v2" xfId="1" xr:uid="{00000000-0005-0000-0000-000002000000}"/>
  </cellStyles>
  <dxfs count="14">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48EFC"/>
      <color rgb="FFFFFF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164470</xdr:colOff>
      <xdr:row>10</xdr:row>
      <xdr:rowOff>35144</xdr:rowOff>
    </xdr:from>
    <xdr:to>
      <xdr:col>0</xdr:col>
      <xdr:colOff>739482</xdr:colOff>
      <xdr:row>10</xdr:row>
      <xdr:rowOff>216119</xdr:rowOff>
    </xdr:to>
    <xdr:sp macro="" textlink="">
      <xdr:nvSpPr>
        <xdr:cNvPr id="2232" name="Rectangle 34">
          <a:extLst>
            <a:ext uri="{FF2B5EF4-FFF2-40B4-BE49-F238E27FC236}">
              <a16:creationId xmlns:a16="http://schemas.microsoft.com/office/drawing/2014/main" id="{00000000-0008-0000-0000-0000B8080000}"/>
            </a:ext>
          </a:extLst>
        </xdr:cNvPr>
        <xdr:cNvSpPr>
          <a:spLocks noChangeArrowheads="1"/>
        </xdr:cNvSpPr>
      </xdr:nvSpPr>
      <xdr:spPr bwMode="auto">
        <a:xfrm>
          <a:off x="164470" y="2606894"/>
          <a:ext cx="575012" cy="180975"/>
        </a:xfrm>
        <a:prstGeom prst="rect">
          <a:avLst/>
        </a:prstGeom>
        <a:solidFill>
          <a:srgbClr val="FFFF00"/>
        </a:solidFill>
        <a:ln w="9525">
          <a:solidFill>
            <a:srgbClr val="000000"/>
          </a:solidFill>
          <a:miter lim="800000"/>
          <a:headEnd/>
          <a:tailEnd/>
        </a:ln>
      </xdr:spPr>
    </xdr:sp>
    <xdr:clientData/>
  </xdr:twoCellAnchor>
  <xdr:twoCellAnchor>
    <xdr:from>
      <xdr:col>0</xdr:col>
      <xdr:colOff>170713</xdr:colOff>
      <xdr:row>11</xdr:row>
      <xdr:rowOff>47625</xdr:rowOff>
    </xdr:from>
    <xdr:to>
      <xdr:col>0</xdr:col>
      <xdr:colOff>742213</xdr:colOff>
      <xdr:row>11</xdr:row>
      <xdr:rowOff>228600</xdr:rowOff>
    </xdr:to>
    <xdr:sp macro="" textlink="">
      <xdr:nvSpPr>
        <xdr:cNvPr id="2233" name="Rectangle 35">
          <a:extLst>
            <a:ext uri="{FF2B5EF4-FFF2-40B4-BE49-F238E27FC236}">
              <a16:creationId xmlns:a16="http://schemas.microsoft.com/office/drawing/2014/main" id="{00000000-0008-0000-0000-0000B9080000}"/>
            </a:ext>
          </a:extLst>
        </xdr:cNvPr>
        <xdr:cNvSpPr>
          <a:spLocks noChangeArrowheads="1"/>
        </xdr:cNvSpPr>
      </xdr:nvSpPr>
      <xdr:spPr bwMode="auto">
        <a:xfrm>
          <a:off x="170713" y="2883144"/>
          <a:ext cx="571500" cy="180975"/>
        </a:xfrm>
        <a:prstGeom prst="rect">
          <a:avLst/>
        </a:prstGeom>
        <a:solidFill>
          <a:srgbClr val="FF9900"/>
        </a:solidFill>
        <a:ln w="9525">
          <a:solidFill>
            <a:srgbClr val="000000"/>
          </a:solidFill>
          <a:miter lim="800000"/>
          <a:headEnd/>
          <a:tailEnd/>
        </a:ln>
      </xdr:spPr>
    </xdr:sp>
    <xdr:clientData/>
  </xdr:twoCellAnchor>
  <xdr:twoCellAnchor>
    <xdr:from>
      <xdr:col>0</xdr:col>
      <xdr:colOff>333375</xdr:colOff>
      <xdr:row>40</xdr:row>
      <xdr:rowOff>66674</xdr:rowOff>
    </xdr:from>
    <xdr:to>
      <xdr:col>13</xdr:col>
      <xdr:colOff>419100</xdr:colOff>
      <xdr:row>44</xdr:row>
      <xdr:rowOff>78441</xdr:rowOff>
    </xdr:to>
    <xdr:sp macro="" textlink="">
      <xdr:nvSpPr>
        <xdr:cNvPr id="2085" name="Text Box 37">
          <a:extLst>
            <a:ext uri="{FF2B5EF4-FFF2-40B4-BE49-F238E27FC236}">
              <a16:creationId xmlns:a16="http://schemas.microsoft.com/office/drawing/2014/main" id="{00000000-0008-0000-0000-000025080000}"/>
            </a:ext>
          </a:extLst>
        </xdr:cNvPr>
        <xdr:cNvSpPr txBox="1">
          <a:spLocks noChangeArrowheads="1"/>
        </xdr:cNvSpPr>
      </xdr:nvSpPr>
      <xdr:spPr bwMode="auto">
        <a:xfrm>
          <a:off x="333375" y="9995086"/>
          <a:ext cx="6461872" cy="841002"/>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ゴシック" pitchFamily="49" charset="-128"/>
              <a:ea typeface="ＭＳ ゴシック" pitchFamily="49" charset="-128"/>
            </a:rPr>
            <a:t>〒</a:t>
          </a:r>
          <a:r>
            <a:rPr lang="en-US" altLang="ja-JP" sz="1100" b="0" i="0" u="none" strike="noStrike" baseline="0">
              <a:solidFill>
                <a:srgbClr val="000000"/>
              </a:solidFill>
              <a:latin typeface="ＭＳ ゴシック" pitchFamily="49" charset="-128"/>
              <a:ea typeface="ＭＳ ゴシック" pitchFamily="49" charset="-128"/>
            </a:rPr>
            <a:t>290-0143</a:t>
          </a:r>
          <a:r>
            <a:rPr lang="ja-JP" altLang="en-US" sz="1100" b="0" i="0" u="none" strike="noStrike" baseline="0">
              <a:solidFill>
                <a:srgbClr val="000000"/>
              </a:solidFill>
              <a:latin typeface="ＭＳ ゴシック" pitchFamily="49" charset="-128"/>
              <a:ea typeface="ＭＳ ゴシック" pitchFamily="49" charset="-128"/>
            </a:rPr>
            <a:t>　千葉県市原市ちはら台西５丁目１</a:t>
          </a:r>
          <a:endParaRPr lang="en-US" altLang="ja-JP" sz="11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100" b="0" i="0" u="none" strike="noStrike" baseline="0">
              <a:solidFill>
                <a:srgbClr val="000000"/>
              </a:solidFill>
              <a:latin typeface="ＭＳ ゴシック" pitchFamily="49" charset="-128"/>
              <a:ea typeface="ＭＳ ゴシック" pitchFamily="49" charset="-128"/>
            </a:rPr>
            <a:t>　市原市立ちはら台西中学校</a:t>
          </a:r>
          <a:endParaRPr lang="en-US" altLang="ja-JP" sz="11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100" b="0" i="0" u="none" strike="noStrike" baseline="0">
              <a:solidFill>
                <a:srgbClr val="000000"/>
              </a:solidFill>
              <a:latin typeface="ＭＳ ゴシック" pitchFamily="49" charset="-128"/>
              <a:ea typeface="ＭＳ ゴシック" pitchFamily="49" charset="-128"/>
            </a:rPr>
            <a:t>　第</a:t>
          </a:r>
          <a:r>
            <a:rPr lang="en-US" altLang="ja-JP" sz="1100" b="0" i="0" u="none" strike="noStrike" baseline="0">
              <a:solidFill>
                <a:srgbClr val="000000"/>
              </a:solidFill>
              <a:latin typeface="ＭＳ ゴシック" pitchFamily="49" charset="-128"/>
              <a:ea typeface="ＭＳ ゴシック" pitchFamily="49" charset="-128"/>
            </a:rPr>
            <a:t>54</a:t>
          </a:r>
          <a:r>
            <a:rPr lang="ja-JP" altLang="en-US" sz="1100" b="0" i="0" u="none" strike="noStrike" baseline="0">
              <a:solidFill>
                <a:srgbClr val="000000"/>
              </a:solidFill>
              <a:latin typeface="ＭＳ ゴシック" pitchFamily="49" charset="-128"/>
              <a:ea typeface="ＭＳ ゴシック" pitchFamily="49" charset="-128"/>
            </a:rPr>
            <a:t>回関東中学校バスケットボール大会事務局　石田　健太朗</a:t>
          </a:r>
          <a:br>
            <a:rPr lang="en-US" altLang="ja-JP" sz="1100" b="0" i="0" u="none" strike="noStrike" baseline="0">
              <a:solidFill>
                <a:srgbClr val="000000"/>
              </a:solidFill>
              <a:latin typeface="ＭＳ ゴシック" pitchFamily="49" charset="-128"/>
              <a:ea typeface="ＭＳ ゴシック" pitchFamily="49" charset="-128"/>
            </a:rPr>
          </a:br>
          <a:r>
            <a:rPr lang="ja-JP" altLang="en-US" sz="1100" b="0" i="0" u="none" strike="noStrike" baseline="0">
              <a:solidFill>
                <a:srgbClr val="000000"/>
              </a:solidFill>
              <a:latin typeface="ＭＳ ゴシック" pitchFamily="49" charset="-128"/>
              <a:ea typeface="ＭＳ ゴシック" pitchFamily="49" charset="-128"/>
            </a:rPr>
            <a:t>　</a:t>
          </a:r>
          <a:r>
            <a:rPr lang="en-US" altLang="ja-JP" sz="1100" b="0" i="0" u="none" strike="noStrike" baseline="0">
              <a:solidFill>
                <a:srgbClr val="000000"/>
              </a:solidFill>
              <a:latin typeface="ＭＳ ゴシック" pitchFamily="49" charset="-128"/>
              <a:ea typeface="ＭＳ ゴシック" pitchFamily="49" charset="-128"/>
            </a:rPr>
            <a:t>TEL</a:t>
          </a:r>
          <a:r>
            <a:rPr lang="ja-JP" altLang="en-US" sz="1100" b="0" i="0" u="none" strike="noStrike" baseline="0">
              <a:solidFill>
                <a:srgbClr val="000000"/>
              </a:solidFill>
              <a:latin typeface="ＭＳ ゴシック" pitchFamily="49" charset="-128"/>
              <a:ea typeface="ＭＳ ゴシック" pitchFamily="49" charset="-128"/>
            </a:rPr>
            <a:t>：</a:t>
          </a:r>
          <a:r>
            <a:rPr lang="en-US" altLang="ja-JP" sz="1100" b="0" i="0" u="none" strike="noStrike" baseline="0">
              <a:solidFill>
                <a:srgbClr val="000000"/>
              </a:solidFill>
              <a:latin typeface="ＭＳ ゴシック" pitchFamily="49" charset="-128"/>
              <a:ea typeface="ＭＳ ゴシック" pitchFamily="49" charset="-128"/>
            </a:rPr>
            <a:t>0436-40-5911    FAX</a:t>
          </a:r>
          <a:r>
            <a:rPr lang="ja-JP" altLang="en-US" sz="1100" b="0" i="0" u="none" strike="noStrike" baseline="0">
              <a:solidFill>
                <a:srgbClr val="000000"/>
              </a:solidFill>
              <a:latin typeface="ＭＳ ゴシック" pitchFamily="49" charset="-128"/>
              <a:ea typeface="ＭＳ ゴシック" pitchFamily="49" charset="-128"/>
            </a:rPr>
            <a:t>：</a:t>
          </a:r>
          <a:r>
            <a:rPr lang="en-US" altLang="ja-JP" sz="1100" b="0" i="0" u="none" strike="noStrike" baseline="0">
              <a:solidFill>
                <a:srgbClr val="000000"/>
              </a:solidFill>
              <a:latin typeface="ＭＳ ゴシック" pitchFamily="49" charset="-128"/>
              <a:ea typeface="ＭＳ ゴシック" pitchFamily="49" charset="-128"/>
            </a:rPr>
            <a:t>0436-40-5115</a:t>
          </a:r>
          <a:r>
            <a:rPr lang="ja-JP" altLang="en-US" sz="1100" b="0" i="0" u="none" strike="noStrike" baseline="0">
              <a:solidFill>
                <a:srgbClr val="000000"/>
              </a:solidFill>
              <a:latin typeface="ＭＳ ゴシック" pitchFamily="49" charset="-128"/>
              <a:ea typeface="ＭＳ ゴシック" pitchFamily="49" charset="-128"/>
            </a:rPr>
            <a:t>　</a:t>
          </a:r>
          <a:r>
            <a:rPr lang="ja-JP" altLang="en-US" sz="1100" b="0" i="0" u="sng" strike="noStrike" baseline="0">
              <a:solidFill>
                <a:srgbClr val="000000"/>
              </a:solidFill>
              <a:latin typeface="ＭＳ ゴシック" pitchFamily="49" charset="-128"/>
              <a:ea typeface="ＭＳ ゴシック" pitchFamily="49" charset="-128"/>
            </a:rPr>
            <a:t>　　 　 </a:t>
          </a:r>
          <a:endParaRPr lang="en-US" altLang="ja-JP" sz="1100" b="0" i="0" u="sng" strike="noStrike" baseline="0">
            <a:solidFill>
              <a:srgbClr val="000000"/>
            </a:solidFill>
            <a:latin typeface="ＭＳ ゴシック" pitchFamily="49" charset="-128"/>
            <a:ea typeface="ＭＳ ゴシック" pitchFamily="49" charset="-128"/>
          </a:endParaRPr>
        </a:p>
        <a:p>
          <a:pPr algn="l" rtl="0">
            <a:lnSpc>
              <a:spcPts val="1300"/>
            </a:lnSpc>
            <a:defRPr sz="1000"/>
          </a:pPr>
          <a:endParaRPr lang="en-US" altLang="ja-JP" sz="11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0</xdr:col>
      <xdr:colOff>336177</xdr:colOff>
      <xdr:row>33</xdr:row>
      <xdr:rowOff>78440</xdr:rowOff>
    </xdr:from>
    <xdr:to>
      <xdr:col>16</xdr:col>
      <xdr:colOff>179294</xdr:colOff>
      <xdr:row>38</xdr:row>
      <xdr:rowOff>649941</xdr:rowOff>
    </xdr:to>
    <xdr:sp macro="" textlink="">
      <xdr:nvSpPr>
        <xdr:cNvPr id="13" name="Text Box 37">
          <a:extLst>
            <a:ext uri="{FF2B5EF4-FFF2-40B4-BE49-F238E27FC236}">
              <a16:creationId xmlns:a16="http://schemas.microsoft.com/office/drawing/2014/main" id="{00000000-0008-0000-0000-00000D000000}"/>
            </a:ext>
          </a:extLst>
        </xdr:cNvPr>
        <xdr:cNvSpPr txBox="1">
          <a:spLocks noChangeArrowheads="1"/>
        </xdr:cNvSpPr>
      </xdr:nvSpPr>
      <xdr:spPr bwMode="auto">
        <a:xfrm>
          <a:off x="336177" y="7048499"/>
          <a:ext cx="7776882" cy="2229971"/>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≪登録書ファイルの送信先≫</a:t>
          </a:r>
          <a:endParaRPr kumimoji="0" lang="en-US" altLang="ja-JP" sz="18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800" b="0" i="0" u="none" strike="noStrike" kern="0" cap="none" spc="0" normalizeH="0" baseline="0" noProof="0">
              <a:ln>
                <a:noFill/>
              </a:ln>
              <a:solidFill>
                <a:srgbClr val="000000"/>
              </a:solidFill>
              <a:effectLst/>
              <a:uLnTx/>
              <a:uFillTx/>
              <a:latin typeface="ＭＳ Ｐゴシック"/>
              <a:ea typeface="ＭＳ Ｐゴシック"/>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総務委員長　柴田　航</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              勤務先　　〒</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263-0035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千葉県千葉市稲毛区稲毛町５丁目</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120</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　　　　　千葉市立稲毛中学校</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TEL 043-243-7229            FAX 043-244-6897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2800" b="0" i="0" u="none" strike="noStrike" kern="0" cap="none" spc="0" normalizeH="0" baseline="0" noProof="0">
              <a:ln>
                <a:noFill/>
              </a:ln>
              <a:solidFill>
                <a:srgbClr val="000000"/>
              </a:solidFill>
              <a:effectLst/>
              <a:uLnTx/>
              <a:uFillTx/>
              <a:latin typeface="ＭＳ Ｐゴシック"/>
              <a:ea typeface="ＭＳ Ｐゴシック"/>
            </a:rPr>
            <a:t>mail  :  allkantobasketball2024@gmail.com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endParaRPr kumimoji="0" lang="en-US" altLang="ja-JP" sz="11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1038225</xdr:colOff>
      <xdr:row>0</xdr:row>
      <xdr:rowOff>47625</xdr:rowOff>
    </xdr:from>
    <xdr:to>
      <xdr:col>5</xdr:col>
      <xdr:colOff>304800</xdr:colOff>
      <xdr:row>3</xdr:row>
      <xdr:rowOff>47625</xdr:rowOff>
    </xdr:to>
    <xdr:sp macro="" textlink="">
      <xdr:nvSpPr>
        <xdr:cNvPr id="1051" name="AutoShape 27">
          <a:extLst>
            <a:ext uri="{FF2B5EF4-FFF2-40B4-BE49-F238E27FC236}">
              <a16:creationId xmlns:a16="http://schemas.microsoft.com/office/drawing/2014/main" id="{00000000-0008-0000-0100-00001B040000}"/>
            </a:ext>
          </a:extLst>
        </xdr:cNvPr>
        <xdr:cNvSpPr>
          <a:spLocks noChangeArrowheads="1"/>
        </xdr:cNvSpPr>
      </xdr:nvSpPr>
      <xdr:spPr bwMode="auto">
        <a:xfrm>
          <a:off x="2076450" y="47625"/>
          <a:ext cx="1133475" cy="533400"/>
        </a:xfrm>
        <a:prstGeom prst="wedgeRectCallout">
          <a:avLst>
            <a:gd name="adj1" fmla="val -89495"/>
            <a:gd name="adj2" fmla="val 71819"/>
          </a:avLst>
        </a:prstGeom>
        <a:solidFill>
          <a:srgbClr val="FFFF99"/>
        </a:solidFill>
        <a:ln w="9525">
          <a:solidFill>
            <a:srgbClr val="000000"/>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FF0000"/>
              </a:solidFill>
              <a:latin typeface="ＭＳ Ｐゴシック"/>
              <a:ea typeface="ＭＳ Ｐゴシック"/>
            </a:rPr>
            <a:t>黄色の欄だけに上から順番に入力していってください</a:t>
          </a:r>
        </a:p>
      </xdr:txBody>
    </xdr:sp>
    <xdr:clientData/>
  </xdr:twoCellAnchor>
  <xdr:twoCellAnchor>
    <xdr:from>
      <xdr:col>3</xdr:col>
      <xdr:colOff>346822</xdr:colOff>
      <xdr:row>22</xdr:row>
      <xdr:rowOff>150719</xdr:rowOff>
    </xdr:from>
    <xdr:to>
      <xdr:col>6</xdr:col>
      <xdr:colOff>409576</xdr:colOff>
      <xdr:row>26</xdr:row>
      <xdr:rowOff>17369</xdr:rowOff>
    </xdr:to>
    <xdr:sp macro="" textlink="">
      <xdr:nvSpPr>
        <xdr:cNvPr id="1052" name="AutoShape 28">
          <a:extLst>
            <a:ext uri="{FF2B5EF4-FFF2-40B4-BE49-F238E27FC236}">
              <a16:creationId xmlns:a16="http://schemas.microsoft.com/office/drawing/2014/main" id="{00000000-0008-0000-0100-00001C040000}"/>
            </a:ext>
          </a:extLst>
        </xdr:cNvPr>
        <xdr:cNvSpPr>
          <a:spLocks noChangeArrowheads="1"/>
        </xdr:cNvSpPr>
      </xdr:nvSpPr>
      <xdr:spPr bwMode="auto">
        <a:xfrm>
          <a:off x="2565587" y="4095190"/>
          <a:ext cx="1149724" cy="583826"/>
        </a:xfrm>
        <a:prstGeom prst="upDownArrowCallout">
          <a:avLst>
            <a:gd name="adj1" fmla="val 48790"/>
            <a:gd name="adj2" fmla="val 48790"/>
            <a:gd name="adj3" fmla="val 12500"/>
            <a:gd name="adj4" fmla="val 50000"/>
          </a:avLst>
        </a:prstGeom>
        <a:solidFill>
          <a:srgbClr val="FFFF99"/>
        </a:solidFill>
        <a:ln w="9525">
          <a:solidFill>
            <a:srgbClr val="000000"/>
          </a:solidFill>
          <a:miter lim="800000"/>
          <a:headEnd/>
          <a:tailEnd/>
        </a:ln>
      </xdr:spPr>
      <xdr:txBody>
        <a:bodyPr vertOverflow="clip" wrap="square" lIns="27432" tIns="18288" rIns="0" bIns="0" anchor="t" upright="1"/>
        <a:lstStyle/>
        <a:p>
          <a:pPr algn="l" rtl="1">
            <a:lnSpc>
              <a:spcPts val="1000"/>
            </a:lnSpc>
            <a:defRPr sz="1000"/>
          </a:pPr>
          <a:r>
            <a:rPr lang="ja-JP" altLang="en-US" sz="900" b="0" i="0" strike="noStrike">
              <a:solidFill>
                <a:srgbClr val="FF0000"/>
              </a:solidFill>
              <a:latin typeface="ＭＳ Ｐゴシック"/>
              <a:ea typeface="ＭＳ Ｐゴシック"/>
            </a:rPr>
            <a:t>灰色の欄には自動的に文字が入ります</a:t>
          </a:r>
        </a:p>
      </xdr:txBody>
    </xdr:sp>
    <xdr:clientData/>
  </xdr:twoCellAnchor>
  <xdr:twoCellAnchor>
    <xdr:from>
      <xdr:col>12</xdr:col>
      <xdr:colOff>474566</xdr:colOff>
      <xdr:row>1</xdr:row>
      <xdr:rowOff>100854</xdr:rowOff>
    </xdr:from>
    <xdr:to>
      <xdr:col>20</xdr:col>
      <xdr:colOff>798417</xdr:colOff>
      <xdr:row>2</xdr:row>
      <xdr:rowOff>168090</xdr:rowOff>
    </xdr:to>
    <xdr:sp macro="" textlink="">
      <xdr:nvSpPr>
        <xdr:cNvPr id="1055" name="AutoShape 31">
          <a:extLst>
            <a:ext uri="{FF2B5EF4-FFF2-40B4-BE49-F238E27FC236}">
              <a16:creationId xmlns:a16="http://schemas.microsoft.com/office/drawing/2014/main" id="{00000000-0008-0000-0100-00001F040000}"/>
            </a:ext>
          </a:extLst>
        </xdr:cNvPr>
        <xdr:cNvSpPr>
          <a:spLocks noChangeArrowheads="1"/>
        </xdr:cNvSpPr>
      </xdr:nvSpPr>
      <xdr:spPr bwMode="auto">
        <a:xfrm flipH="1">
          <a:off x="6884331" y="268942"/>
          <a:ext cx="2968439" cy="246530"/>
        </a:xfrm>
        <a:prstGeom prst="wedgeRectCallout">
          <a:avLst>
            <a:gd name="adj1" fmla="val 48364"/>
            <a:gd name="adj2" fmla="val 144844"/>
          </a:avLst>
        </a:prstGeom>
        <a:solidFill>
          <a:srgbClr val="FFFF99"/>
        </a:solidFill>
        <a:ln w="9525">
          <a:solidFill>
            <a:srgbClr val="000000"/>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FF0000"/>
              </a:solidFill>
              <a:latin typeface="ＭＳ Ｐゴシック"/>
              <a:ea typeface="ＭＳ Ｐゴシック"/>
            </a:rPr>
            <a:t>オレンジの欄をクリックするとリストを選択できます。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504824</xdr:colOff>
      <xdr:row>22</xdr:row>
      <xdr:rowOff>408223</xdr:rowOff>
    </xdr:from>
    <xdr:to>
      <xdr:col>11</xdr:col>
      <xdr:colOff>104774</xdr:colOff>
      <xdr:row>24</xdr:row>
      <xdr:rowOff>52592</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duotone>
            <a:prstClr val="black"/>
            <a:schemeClr val="tx1">
              <a:tint val="45000"/>
              <a:satMod val="400000"/>
            </a:schemeClr>
          </a:duotone>
          <a:extLst>
            <a:ext uri="{BEBA8EAE-BF5A-486C-A8C5-ECC9F3942E4B}">
              <a14:imgProps xmlns:a14="http://schemas.microsoft.com/office/drawing/2010/main">
                <a14:imgLayer r:embed="rId2">
                  <a14:imgEffect>
                    <a14:backgroundRemoval t="10000" b="90000" l="10000" r="90000">
                      <a14:foregroundMark x1="42593" y1="27778" x2="42593" y2="27778"/>
                      <a14:backgroundMark x1="48148" y1="59259" x2="48148" y2="59259"/>
                    </a14:backgroundRemoval>
                  </a14:imgEffect>
                </a14:imgLayer>
              </a14:imgProps>
            </a:ext>
            <a:ext uri="{28A0092B-C50C-407E-A947-70E740481C1C}">
              <a14:useLocalDpi xmlns:a14="http://schemas.microsoft.com/office/drawing/2010/main" val="0"/>
            </a:ext>
          </a:extLst>
        </a:blip>
        <a:stretch>
          <a:fillRect/>
        </a:stretch>
      </xdr:blipFill>
      <xdr:spPr>
        <a:xfrm>
          <a:off x="6677024" y="4446823"/>
          <a:ext cx="752475" cy="7492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127000</xdr:colOff>
      <xdr:row>10</xdr:row>
      <xdr:rowOff>54429</xdr:rowOff>
    </xdr:from>
    <xdr:to>
      <xdr:col>15</xdr:col>
      <xdr:colOff>285750</xdr:colOff>
      <xdr:row>11</xdr:row>
      <xdr:rowOff>435428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100536" y="2626179"/>
          <a:ext cx="798285" cy="843642"/>
        </a:xfrm>
        <a:prstGeom prst="rect">
          <a:avLst/>
        </a:prstGeom>
        <a:solidFill>
          <a:schemeClr val="lt1"/>
        </a:solidFill>
        <a:ln w="9525" cmpd="sng">
          <a:solidFill>
            <a:schemeClr val="bg1">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1">
                  <a:lumMod val="75000"/>
                </a:schemeClr>
              </a:solidFill>
            </a:rPr>
            <a:t>公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Z42"/>
  <sheetViews>
    <sheetView view="pageBreakPreview" topLeftCell="A16" zoomScaleNormal="85" zoomScaleSheetLayoutView="100" workbookViewId="0">
      <selection activeCell="C4" sqref="C4:D4"/>
    </sheetView>
  </sheetViews>
  <sheetFormatPr defaultColWidth="9" defaultRowHeight="13.5"/>
  <cols>
    <col min="1" max="1" width="12.5" style="123" customWidth="1"/>
    <col min="2" max="2" width="15.625" style="123" customWidth="1"/>
    <col min="3" max="3" width="7.625" style="123" customWidth="1"/>
    <col min="4" max="4" width="3.625" style="123" customWidth="1"/>
    <col min="5" max="5" width="7.625" style="123" customWidth="1"/>
    <col min="6" max="6" width="3.625" style="123" customWidth="1"/>
    <col min="7" max="7" width="7.625" style="123" customWidth="1"/>
    <col min="8" max="8" width="3" style="123" customWidth="1"/>
    <col min="9" max="9" width="6.625" style="123" customWidth="1"/>
    <col min="10" max="12" width="4.625" style="123" customWidth="1"/>
    <col min="13" max="13" width="2.125" style="123" customWidth="1"/>
    <col min="14" max="14" width="8.25" style="123" customWidth="1"/>
    <col min="15" max="15" width="9.75" style="123" customWidth="1"/>
    <col min="16" max="16" width="2.5" style="123" customWidth="1"/>
    <col min="17" max="17" width="5.125" style="123" customWidth="1"/>
    <col min="18" max="18" width="1.875" style="4" customWidth="1"/>
    <col min="19" max="19" width="5.25" style="4" customWidth="1"/>
    <col min="20" max="20" width="33.625" style="4" customWidth="1"/>
    <col min="21" max="24" width="9" style="4" customWidth="1"/>
    <col min="25" max="26" width="9" style="4" hidden="1" customWidth="1"/>
    <col min="27" max="31" width="9" style="4" customWidth="1"/>
    <col min="32" max="16384" width="9" style="4"/>
  </cols>
  <sheetData>
    <row r="1" spans="1:26" ht="20.25" customHeight="1">
      <c r="A1" s="297" t="s">
        <v>39</v>
      </c>
      <c r="B1" s="297"/>
      <c r="C1" s="297"/>
      <c r="D1" s="185"/>
      <c r="E1" s="185"/>
      <c r="F1" s="185"/>
      <c r="G1" s="185"/>
      <c r="H1" s="185"/>
      <c r="I1" s="185"/>
      <c r="J1" s="185"/>
      <c r="K1" s="185"/>
      <c r="L1" s="185"/>
      <c r="M1" s="185"/>
      <c r="N1" s="185"/>
      <c r="O1" s="185"/>
      <c r="P1" s="186"/>
      <c r="Q1" s="186"/>
    </row>
    <row r="2" spans="1:26" ht="14.25" thickBot="1"/>
    <row r="3" spans="1:26" ht="14.25" thickBot="1">
      <c r="A3" s="298" t="s">
        <v>40</v>
      </c>
      <c r="B3" s="299"/>
      <c r="C3" s="124" t="s">
        <v>1</v>
      </c>
      <c r="D3" s="125"/>
      <c r="E3" s="124" t="s">
        <v>64</v>
      </c>
      <c r="F3" s="125"/>
      <c r="G3" s="124" t="s">
        <v>65</v>
      </c>
      <c r="H3" s="125"/>
      <c r="K3" s="126"/>
      <c r="L3" s="126"/>
      <c r="M3" s="126"/>
      <c r="Y3" s="4" t="s">
        <v>11</v>
      </c>
      <c r="Z3" s="122" t="s">
        <v>86</v>
      </c>
    </row>
    <row r="4" spans="1:26" ht="26.25" customHeight="1" thickBot="1">
      <c r="A4" s="306" t="s">
        <v>42</v>
      </c>
      <c r="B4" s="307"/>
      <c r="C4" s="308"/>
      <c r="D4" s="309"/>
      <c r="E4" s="308"/>
      <c r="F4" s="310"/>
      <c r="G4" s="127"/>
      <c r="H4" s="128" t="s">
        <v>43</v>
      </c>
      <c r="I4" s="129"/>
      <c r="J4" s="129"/>
      <c r="Y4" s="4" t="s">
        <v>41</v>
      </c>
      <c r="Z4" s="122" t="s">
        <v>87</v>
      </c>
    </row>
    <row r="5" spans="1:26" ht="26.25" customHeight="1" thickBot="1">
      <c r="A5" s="306" t="s">
        <v>72</v>
      </c>
      <c r="B5" s="307"/>
      <c r="C5" s="303"/>
      <c r="D5" s="304"/>
      <c r="E5" s="304"/>
      <c r="F5" s="304"/>
      <c r="G5" s="304"/>
      <c r="H5" s="304"/>
      <c r="I5" s="304"/>
      <c r="J5" s="305"/>
      <c r="K5" s="295" t="s">
        <v>101</v>
      </c>
      <c r="L5" s="296"/>
      <c r="M5" s="296"/>
      <c r="N5" s="296"/>
      <c r="O5" s="296"/>
      <c r="P5" s="296"/>
      <c r="Q5" s="296"/>
      <c r="Y5" s="113" t="s">
        <v>44</v>
      </c>
      <c r="Z5" s="122" t="s">
        <v>88</v>
      </c>
    </row>
    <row r="6" spans="1:26" ht="26.25" customHeight="1" thickBot="1">
      <c r="A6" s="306" t="s">
        <v>100</v>
      </c>
      <c r="B6" s="314"/>
      <c r="C6" s="311"/>
      <c r="D6" s="312"/>
      <c r="E6" s="312"/>
      <c r="F6" s="312"/>
      <c r="G6" s="312"/>
      <c r="H6" s="313"/>
      <c r="I6" s="293" t="s">
        <v>102</v>
      </c>
      <c r="J6" s="294"/>
      <c r="K6" s="294"/>
      <c r="L6" s="294"/>
      <c r="M6" s="294"/>
      <c r="N6" s="294"/>
      <c r="O6" s="294"/>
      <c r="P6" s="294"/>
      <c r="Q6" s="294"/>
      <c r="Z6" s="122" t="s">
        <v>89</v>
      </c>
    </row>
    <row r="7" spans="1:26" ht="26.25" customHeight="1" thickBot="1">
      <c r="A7" s="301" t="s">
        <v>46</v>
      </c>
      <c r="B7" s="302"/>
      <c r="C7" s="130" t="s">
        <v>182</v>
      </c>
      <c r="D7" s="131" t="s">
        <v>18</v>
      </c>
      <c r="E7" s="132"/>
      <c r="F7" s="131" t="s">
        <v>19</v>
      </c>
      <c r="G7" s="132"/>
      <c r="H7" s="133" t="s">
        <v>20</v>
      </c>
      <c r="I7" s="134"/>
      <c r="J7" s="129"/>
      <c r="Z7" s="122" t="s">
        <v>90</v>
      </c>
    </row>
    <row r="8" spans="1:26">
      <c r="C8" s="123" t="s">
        <v>183</v>
      </c>
      <c r="Z8" s="122" t="s">
        <v>91</v>
      </c>
    </row>
    <row r="9" spans="1:26">
      <c r="Z9" s="122" t="s">
        <v>93</v>
      </c>
    </row>
    <row r="10" spans="1:26" s="33" customFormat="1" ht="18.75" customHeight="1">
      <c r="A10" s="322" t="s">
        <v>288</v>
      </c>
      <c r="B10" s="322"/>
      <c r="C10" s="322"/>
      <c r="D10" s="322"/>
      <c r="E10" s="322"/>
      <c r="F10" s="322"/>
      <c r="G10" s="322"/>
      <c r="H10" s="322"/>
      <c r="I10" s="322"/>
      <c r="J10" s="322"/>
      <c r="K10" s="322"/>
      <c r="L10" s="322"/>
      <c r="M10" s="322"/>
      <c r="N10" s="322"/>
      <c r="O10" s="322"/>
      <c r="P10" s="322"/>
      <c r="Q10" s="322"/>
      <c r="Z10" s="122" t="s">
        <v>94</v>
      </c>
    </row>
    <row r="11" spans="1:26" s="33" customFormat="1" ht="18.75" customHeight="1">
      <c r="A11" s="300" t="s">
        <v>287</v>
      </c>
      <c r="B11" s="300"/>
      <c r="C11" s="300"/>
      <c r="D11" s="300"/>
      <c r="E11" s="300"/>
      <c r="F11" s="300"/>
      <c r="G11" s="300"/>
      <c r="H11" s="300"/>
      <c r="I11" s="300"/>
      <c r="J11" s="300"/>
      <c r="K11" s="300"/>
      <c r="L11" s="300"/>
      <c r="M11" s="300"/>
      <c r="N11" s="300"/>
      <c r="O11" s="300"/>
      <c r="P11" s="300"/>
      <c r="Q11" s="300"/>
      <c r="Z11" s="122" t="s">
        <v>92</v>
      </c>
    </row>
    <row r="12" spans="1:26" s="33" customFormat="1" ht="18.75" customHeight="1">
      <c r="A12" s="300" t="s">
        <v>286</v>
      </c>
      <c r="B12" s="300"/>
      <c r="C12" s="300"/>
      <c r="D12" s="300"/>
      <c r="E12" s="300"/>
      <c r="F12" s="300"/>
      <c r="G12" s="300"/>
      <c r="H12" s="300"/>
      <c r="I12" s="300"/>
      <c r="J12" s="300"/>
      <c r="K12" s="300"/>
      <c r="L12" s="300"/>
      <c r="M12" s="300"/>
      <c r="N12" s="300"/>
      <c r="O12" s="300"/>
      <c r="P12" s="300"/>
      <c r="Q12" s="300"/>
      <c r="Z12" s="270"/>
    </row>
    <row r="13" spans="1:26" s="33" customFormat="1" ht="18.75" customHeight="1">
      <c r="A13" s="325" t="s">
        <v>96</v>
      </c>
      <c r="B13" s="325"/>
      <c r="C13" s="325"/>
      <c r="D13" s="325"/>
      <c r="E13" s="325"/>
      <c r="F13" s="325"/>
      <c r="G13" s="325"/>
      <c r="H13" s="325"/>
      <c r="I13" s="325"/>
      <c r="J13" s="325"/>
      <c r="K13" s="325"/>
      <c r="L13" s="325"/>
      <c r="M13" s="325"/>
      <c r="N13" s="325"/>
      <c r="O13" s="325"/>
      <c r="P13" s="325"/>
      <c r="Q13" s="325"/>
    </row>
    <row r="14" spans="1:26" s="33" customFormat="1" ht="18.75" customHeight="1">
      <c r="A14" s="325" t="s">
        <v>248</v>
      </c>
      <c r="B14" s="325"/>
      <c r="C14" s="325"/>
      <c r="D14" s="325"/>
      <c r="E14" s="325"/>
      <c r="F14" s="325"/>
      <c r="G14" s="325"/>
      <c r="H14" s="325"/>
      <c r="I14" s="325"/>
      <c r="J14" s="325"/>
      <c r="K14" s="325"/>
      <c r="L14" s="325"/>
      <c r="M14" s="325"/>
      <c r="N14" s="325"/>
      <c r="O14" s="325"/>
      <c r="P14" s="325"/>
      <c r="Q14" s="325"/>
      <c r="Z14" s="270"/>
    </row>
    <row r="15" spans="1:26" s="33" customFormat="1" ht="18.75" customHeight="1">
      <c r="A15" s="325" t="s">
        <v>98</v>
      </c>
      <c r="B15" s="325"/>
      <c r="C15" s="325"/>
      <c r="D15" s="325"/>
      <c r="E15" s="325"/>
      <c r="F15" s="325"/>
      <c r="G15" s="325"/>
      <c r="H15" s="325"/>
      <c r="I15" s="325"/>
      <c r="J15" s="325"/>
      <c r="K15" s="325"/>
      <c r="L15" s="325"/>
      <c r="M15" s="325"/>
      <c r="N15" s="325"/>
      <c r="O15" s="325"/>
      <c r="P15" s="325"/>
      <c r="Q15" s="325"/>
      <c r="Z15" s="270"/>
    </row>
    <row r="16" spans="1:26" s="33" customFormat="1" ht="18.75" customHeight="1">
      <c r="A16" s="318"/>
      <c r="B16" s="318"/>
      <c r="C16" s="318"/>
      <c r="D16" s="318"/>
      <c r="E16" s="318"/>
      <c r="F16" s="318"/>
      <c r="G16" s="318"/>
      <c r="H16" s="318"/>
      <c r="I16" s="318"/>
      <c r="J16" s="318"/>
      <c r="K16" s="318"/>
      <c r="L16" s="318"/>
      <c r="M16" s="318"/>
      <c r="N16" s="318"/>
      <c r="O16" s="318"/>
      <c r="P16" s="318"/>
      <c r="Q16" s="318"/>
    </row>
    <row r="17" spans="1:26" s="33" customFormat="1" ht="18.75" customHeight="1">
      <c r="A17" s="316" t="s">
        <v>249</v>
      </c>
      <c r="B17" s="317"/>
      <c r="C17" s="317"/>
      <c r="D17" s="317"/>
      <c r="E17" s="317"/>
      <c r="F17" s="317"/>
      <c r="G17" s="317"/>
      <c r="H17" s="317"/>
      <c r="I17" s="317"/>
      <c r="J17" s="317"/>
      <c r="K17" s="317"/>
      <c r="L17" s="317"/>
      <c r="M17" s="317"/>
      <c r="N17" s="317"/>
      <c r="O17" s="317"/>
      <c r="P17" s="317"/>
      <c r="Q17" s="317"/>
    </row>
    <row r="18" spans="1:26" s="33" customFormat="1" ht="18.75" customHeight="1">
      <c r="A18" s="300" t="s">
        <v>95</v>
      </c>
      <c r="B18" s="300"/>
      <c r="C18" s="300"/>
      <c r="D18" s="300"/>
      <c r="E18" s="300"/>
      <c r="F18" s="300"/>
      <c r="G18" s="300"/>
      <c r="H18" s="300"/>
      <c r="I18" s="300"/>
      <c r="J18" s="300"/>
      <c r="K18" s="300"/>
      <c r="L18" s="300"/>
      <c r="M18" s="300"/>
      <c r="N18" s="300"/>
      <c r="O18" s="300"/>
      <c r="P18" s="300"/>
      <c r="Q18" s="300"/>
      <c r="Z18" s="270"/>
    </row>
    <row r="19" spans="1:26" s="33" customFormat="1" ht="18.75" customHeight="1">
      <c r="A19" s="300" t="s">
        <v>97</v>
      </c>
      <c r="B19" s="300"/>
      <c r="C19" s="300"/>
      <c r="D19" s="300"/>
      <c r="E19" s="300"/>
      <c r="F19" s="300"/>
      <c r="G19" s="300"/>
      <c r="H19" s="300"/>
      <c r="I19" s="300"/>
      <c r="J19" s="300"/>
      <c r="K19" s="300"/>
      <c r="L19" s="300"/>
      <c r="M19" s="300"/>
      <c r="N19" s="300"/>
      <c r="O19" s="300"/>
      <c r="P19" s="300"/>
      <c r="Q19" s="300"/>
      <c r="Z19" s="270"/>
    </row>
    <row r="20" spans="1:26" s="33" customFormat="1" ht="18.75" customHeight="1">
      <c r="A20" s="324" t="s">
        <v>99</v>
      </c>
      <c r="B20" s="324"/>
      <c r="C20" s="324"/>
      <c r="D20" s="324"/>
      <c r="E20" s="324"/>
      <c r="F20" s="324"/>
      <c r="G20" s="324"/>
      <c r="H20" s="324"/>
      <c r="I20" s="324"/>
      <c r="J20" s="324"/>
      <c r="K20" s="324"/>
      <c r="L20" s="324"/>
      <c r="M20" s="324"/>
      <c r="N20" s="324"/>
      <c r="O20" s="324"/>
      <c r="P20" s="324"/>
      <c r="Q20" s="324"/>
    </row>
    <row r="21" spans="1:26" s="33" customFormat="1" ht="18.75" customHeight="1">
      <c r="A21" s="255"/>
      <c r="B21" s="255"/>
      <c r="C21" s="255"/>
      <c r="D21" s="255"/>
      <c r="E21" s="255"/>
      <c r="F21" s="255"/>
      <c r="G21" s="255"/>
      <c r="H21" s="255"/>
      <c r="I21" s="255"/>
      <c r="J21" s="255"/>
      <c r="K21" s="255"/>
      <c r="L21" s="255"/>
      <c r="M21" s="255"/>
      <c r="N21" s="255"/>
      <c r="O21" s="255"/>
      <c r="P21" s="255"/>
      <c r="Q21" s="255"/>
    </row>
    <row r="22" spans="1:26" s="33" customFormat="1" ht="18.75" customHeight="1">
      <c r="A22" s="316" t="s">
        <v>250</v>
      </c>
      <c r="B22" s="317"/>
      <c r="C22" s="317"/>
      <c r="D22" s="317"/>
      <c r="E22" s="317"/>
      <c r="F22" s="317"/>
      <c r="G22" s="317"/>
      <c r="H22" s="317"/>
      <c r="I22" s="317"/>
      <c r="J22" s="317"/>
      <c r="K22" s="317"/>
      <c r="L22" s="317"/>
      <c r="M22" s="317"/>
      <c r="N22" s="317"/>
      <c r="O22" s="317"/>
      <c r="P22" s="317"/>
      <c r="Q22" s="317"/>
    </row>
    <row r="23" spans="1:26" s="272" customFormat="1" ht="18.75" customHeight="1">
      <c r="A23" s="273" t="s">
        <v>259</v>
      </c>
      <c r="B23" s="271"/>
      <c r="C23" s="271"/>
      <c r="D23" s="271"/>
      <c r="E23" s="271"/>
      <c r="F23" s="271"/>
      <c r="G23" s="271"/>
      <c r="H23" s="271"/>
      <c r="I23" s="271"/>
      <c r="J23" s="271"/>
      <c r="K23" s="271"/>
      <c r="L23" s="271"/>
      <c r="M23" s="271"/>
      <c r="N23" s="271"/>
      <c r="O23" s="271"/>
      <c r="P23" s="271"/>
      <c r="Q23" s="271"/>
    </row>
    <row r="24" spans="1:26" s="33" customFormat="1" ht="18.75" customHeight="1">
      <c r="A24" s="274" t="s">
        <v>251</v>
      </c>
      <c r="B24" s="323" t="s">
        <v>260</v>
      </c>
      <c r="C24" s="323"/>
      <c r="D24" s="323"/>
      <c r="E24" s="328" t="s">
        <v>254</v>
      </c>
      <c r="F24" s="329"/>
      <c r="G24" s="328" t="s">
        <v>252</v>
      </c>
      <c r="H24" s="336"/>
      <c r="I24" s="336"/>
      <c r="J24" s="336"/>
      <c r="K24" s="329"/>
      <c r="L24" s="323" t="s">
        <v>57</v>
      </c>
      <c r="M24" s="323"/>
      <c r="N24" s="323"/>
      <c r="O24" s="323"/>
      <c r="P24" s="323"/>
      <c r="Q24" s="323"/>
      <c r="Z24" s="270"/>
    </row>
    <row r="25" spans="1:26" s="33" customFormat="1" ht="18.75" customHeight="1">
      <c r="A25" s="275" t="s">
        <v>257</v>
      </c>
      <c r="B25" s="321" t="s">
        <v>267</v>
      </c>
      <c r="C25" s="321"/>
      <c r="D25" s="321"/>
      <c r="E25" s="332"/>
      <c r="F25" s="333"/>
      <c r="G25" s="330" t="s">
        <v>271</v>
      </c>
      <c r="H25" s="337"/>
      <c r="I25" s="337"/>
      <c r="J25" s="337"/>
      <c r="K25" s="331"/>
      <c r="L25" s="326"/>
      <c r="M25" s="326"/>
      <c r="N25" s="326"/>
      <c r="O25" s="326"/>
      <c r="P25" s="326"/>
      <c r="Q25" s="326"/>
      <c r="Z25" s="270"/>
    </row>
    <row r="26" spans="1:26" s="33" customFormat="1" ht="18.75" customHeight="1">
      <c r="A26" s="275" t="s">
        <v>257</v>
      </c>
      <c r="B26" s="321" t="s">
        <v>261</v>
      </c>
      <c r="C26" s="321"/>
      <c r="D26" s="321"/>
      <c r="E26" s="330" t="s">
        <v>253</v>
      </c>
      <c r="F26" s="331"/>
      <c r="G26" s="330" t="s">
        <v>272</v>
      </c>
      <c r="H26" s="337"/>
      <c r="I26" s="337"/>
      <c r="J26" s="337"/>
      <c r="K26" s="331"/>
      <c r="L26" s="321" t="s">
        <v>256</v>
      </c>
      <c r="M26" s="321"/>
      <c r="N26" s="321"/>
      <c r="O26" s="321"/>
      <c r="P26" s="321"/>
      <c r="Q26" s="321"/>
      <c r="Z26" s="270"/>
    </row>
    <row r="27" spans="1:26" s="33" customFormat="1" ht="18.75" customHeight="1">
      <c r="A27" s="275">
        <v>45505</v>
      </c>
      <c r="B27" s="321" t="s">
        <v>262</v>
      </c>
      <c r="C27" s="321"/>
      <c r="D27" s="321"/>
      <c r="E27" s="330" t="s">
        <v>253</v>
      </c>
      <c r="F27" s="331"/>
      <c r="G27" s="330" t="s">
        <v>273</v>
      </c>
      <c r="H27" s="337"/>
      <c r="I27" s="337"/>
      <c r="J27" s="337"/>
      <c r="K27" s="331"/>
      <c r="L27" s="327" t="s">
        <v>266</v>
      </c>
      <c r="M27" s="321"/>
      <c r="N27" s="321"/>
      <c r="O27" s="321"/>
      <c r="P27" s="321"/>
      <c r="Q27" s="321"/>
      <c r="Z27" s="270"/>
    </row>
    <row r="28" spans="1:26" s="33" customFormat="1" ht="18.75" customHeight="1">
      <c r="A28" s="276">
        <v>45505</v>
      </c>
      <c r="B28" s="321" t="s">
        <v>263</v>
      </c>
      <c r="C28" s="321"/>
      <c r="D28" s="321"/>
      <c r="E28" s="330" t="s">
        <v>255</v>
      </c>
      <c r="F28" s="331"/>
      <c r="G28" s="334" t="s">
        <v>273</v>
      </c>
      <c r="H28" s="338"/>
      <c r="I28" s="338"/>
      <c r="J28" s="338"/>
      <c r="K28" s="335"/>
      <c r="L28" s="321" t="s">
        <v>284</v>
      </c>
      <c r="M28" s="321"/>
      <c r="N28" s="321"/>
      <c r="O28" s="321"/>
      <c r="P28" s="321"/>
      <c r="Q28" s="321"/>
      <c r="Z28" s="270"/>
    </row>
    <row r="29" spans="1:26" s="33" customFormat="1" ht="18.75" customHeight="1">
      <c r="A29" s="275">
        <v>45511</v>
      </c>
      <c r="B29" s="321" t="s">
        <v>264</v>
      </c>
      <c r="C29" s="321"/>
      <c r="D29" s="321"/>
      <c r="E29" s="334" t="s">
        <v>253</v>
      </c>
      <c r="F29" s="335"/>
      <c r="G29" s="330" t="s">
        <v>274</v>
      </c>
      <c r="H29" s="337"/>
      <c r="I29" s="337"/>
      <c r="J29" s="337"/>
      <c r="K29" s="331"/>
      <c r="L29" s="321" t="s">
        <v>285</v>
      </c>
      <c r="M29" s="321"/>
      <c r="N29" s="321"/>
      <c r="O29" s="321"/>
      <c r="P29" s="321"/>
      <c r="Q29" s="321"/>
      <c r="Z29" s="270"/>
    </row>
    <row r="30" spans="1:26" s="33" customFormat="1" ht="18.75" customHeight="1">
      <c r="A30" s="275">
        <v>45511</v>
      </c>
      <c r="B30" s="321" t="s">
        <v>265</v>
      </c>
      <c r="C30" s="321"/>
      <c r="D30" s="321"/>
      <c r="E30" s="334" t="s">
        <v>258</v>
      </c>
      <c r="F30" s="335"/>
      <c r="G30" s="330" t="s">
        <v>274</v>
      </c>
      <c r="H30" s="337"/>
      <c r="I30" s="337"/>
      <c r="J30" s="337"/>
      <c r="K30" s="331"/>
      <c r="L30" s="321" t="s">
        <v>275</v>
      </c>
      <c r="M30" s="321"/>
      <c r="N30" s="321"/>
      <c r="O30" s="321"/>
      <c r="P30" s="321"/>
      <c r="Q30" s="321"/>
      <c r="Z30" s="270"/>
    </row>
    <row r="31" spans="1:26" ht="14.25" customHeight="1"/>
    <row r="32" spans="1:26" s="33" customFormat="1" ht="18.75" customHeight="1">
      <c r="A32" s="316" t="s">
        <v>268</v>
      </c>
      <c r="B32" s="317"/>
      <c r="C32" s="317"/>
      <c r="D32" s="317"/>
      <c r="E32" s="317"/>
      <c r="F32" s="317"/>
      <c r="G32" s="317"/>
      <c r="H32" s="317"/>
      <c r="I32" s="317"/>
      <c r="J32" s="317"/>
      <c r="K32" s="317"/>
      <c r="L32" s="317"/>
      <c r="M32" s="317"/>
      <c r="N32" s="317"/>
      <c r="O32" s="317"/>
      <c r="P32" s="317"/>
      <c r="Q32" s="317"/>
    </row>
    <row r="33" spans="1:17" s="33" customFormat="1" ht="66" customHeight="1">
      <c r="A33" s="319" t="s">
        <v>269</v>
      </c>
      <c r="B33" s="319"/>
      <c r="C33" s="319"/>
      <c r="D33" s="319"/>
      <c r="E33" s="319"/>
      <c r="F33" s="319"/>
      <c r="G33" s="319"/>
      <c r="H33" s="319"/>
      <c r="I33" s="319"/>
      <c r="J33" s="319"/>
      <c r="K33" s="319"/>
      <c r="L33" s="319"/>
      <c r="M33" s="319"/>
      <c r="N33" s="319"/>
      <c r="O33" s="319"/>
      <c r="P33" s="319"/>
      <c r="Q33" s="319"/>
    </row>
    <row r="34" spans="1:17" s="33" customFormat="1" ht="22.5" customHeight="1">
      <c r="A34" s="135"/>
      <c r="B34" s="135"/>
      <c r="C34" s="135"/>
      <c r="D34" s="135"/>
      <c r="E34" s="135"/>
      <c r="F34" s="135"/>
      <c r="G34" s="135"/>
      <c r="H34" s="135"/>
      <c r="I34" s="135"/>
      <c r="J34" s="135"/>
      <c r="K34" s="135"/>
      <c r="L34" s="135"/>
      <c r="M34" s="135"/>
      <c r="N34" s="135"/>
      <c r="O34" s="135"/>
      <c r="P34" s="135"/>
      <c r="Q34" s="135"/>
    </row>
    <row r="35" spans="1:17" s="33" customFormat="1" ht="71.25" customHeight="1">
      <c r="A35" s="135"/>
      <c r="B35" s="135"/>
      <c r="C35" s="135"/>
      <c r="D35" s="135"/>
      <c r="E35" s="135"/>
      <c r="F35" s="135"/>
      <c r="G35" s="135"/>
      <c r="H35" s="135"/>
      <c r="I35" s="135"/>
      <c r="J35" s="135"/>
      <c r="K35" s="135"/>
      <c r="L35" s="135"/>
      <c r="M35" s="135"/>
      <c r="N35" s="135"/>
      <c r="O35" s="135"/>
      <c r="P35" s="135"/>
      <c r="Q35" s="135"/>
    </row>
    <row r="36" spans="1:17" s="33" customFormat="1" ht="11.25" customHeight="1">
      <c r="A36" s="135"/>
      <c r="B36" s="135"/>
      <c r="C36" s="135"/>
      <c r="D36" s="135"/>
      <c r="E36" s="135"/>
      <c r="F36" s="135"/>
      <c r="G36" s="135"/>
      <c r="H36" s="135"/>
      <c r="I36" s="135"/>
      <c r="J36" s="135"/>
      <c r="K36" s="135"/>
      <c r="L36" s="135"/>
      <c r="M36" s="135"/>
      <c r="N36" s="135"/>
      <c r="O36" s="135"/>
      <c r="P36" s="135"/>
      <c r="Q36" s="135"/>
    </row>
    <row r="37" spans="1:17" s="33" customFormat="1" ht="8.25" customHeight="1">
      <c r="A37" s="318"/>
      <c r="B37" s="318"/>
      <c r="C37" s="318"/>
      <c r="D37" s="318"/>
      <c r="E37" s="318"/>
      <c r="F37" s="318"/>
      <c r="G37" s="318"/>
      <c r="H37" s="318"/>
      <c r="I37" s="318"/>
      <c r="J37" s="318"/>
      <c r="K37" s="318"/>
      <c r="L37" s="318"/>
      <c r="M37" s="318"/>
      <c r="N37" s="318"/>
      <c r="O37" s="318"/>
      <c r="P37" s="318"/>
      <c r="Q37" s="318"/>
    </row>
    <row r="38" spans="1:17" s="33" customFormat="1" ht="16.5" customHeight="1">
      <c r="A38" s="320"/>
      <c r="B38" s="320"/>
      <c r="C38" s="320"/>
      <c r="D38" s="320"/>
      <c r="E38" s="320"/>
      <c r="F38" s="320"/>
      <c r="G38" s="320"/>
      <c r="H38" s="320"/>
      <c r="I38" s="320"/>
      <c r="J38" s="320"/>
      <c r="K38" s="320"/>
      <c r="L38" s="320"/>
      <c r="M38" s="320"/>
      <c r="N38" s="320"/>
      <c r="O38" s="320"/>
      <c r="P38" s="320"/>
      <c r="Q38" s="320"/>
    </row>
    <row r="39" spans="1:17" s="33" customFormat="1" ht="63.75" customHeight="1">
      <c r="A39" s="315"/>
      <c r="B39" s="315"/>
      <c r="C39" s="315"/>
      <c r="D39" s="315"/>
      <c r="E39" s="315"/>
      <c r="F39" s="315"/>
      <c r="G39" s="315"/>
      <c r="H39" s="315"/>
      <c r="I39" s="315"/>
      <c r="J39" s="315"/>
      <c r="K39" s="315"/>
      <c r="L39" s="315"/>
      <c r="M39" s="315"/>
      <c r="N39" s="315"/>
      <c r="O39" s="315"/>
      <c r="P39" s="315"/>
      <c r="Q39" s="315"/>
    </row>
    <row r="40" spans="1:17" s="33" customFormat="1" ht="18.75" customHeight="1">
      <c r="A40" s="316" t="s">
        <v>270</v>
      </c>
      <c r="B40" s="317"/>
      <c r="C40" s="317"/>
      <c r="D40" s="317"/>
      <c r="E40" s="317"/>
      <c r="F40" s="317"/>
      <c r="G40" s="317"/>
      <c r="H40" s="317"/>
      <c r="I40" s="317"/>
      <c r="J40" s="317"/>
      <c r="K40" s="317"/>
      <c r="L40" s="317"/>
      <c r="M40" s="317"/>
      <c r="N40" s="317"/>
      <c r="O40" s="317"/>
      <c r="P40" s="317"/>
      <c r="Q40" s="317"/>
    </row>
    <row r="41" spans="1:17" s="33" customFormat="1" ht="20.100000000000001" customHeight="1">
      <c r="A41" s="135"/>
      <c r="B41" s="135"/>
      <c r="C41" s="135"/>
      <c r="D41" s="135"/>
      <c r="E41" s="135"/>
      <c r="F41" s="135"/>
      <c r="G41" s="135"/>
      <c r="H41" s="135"/>
      <c r="I41" s="135"/>
      <c r="J41" s="135"/>
      <c r="K41" s="135"/>
      <c r="L41" s="135"/>
      <c r="M41" s="129"/>
      <c r="N41" s="129"/>
      <c r="O41" s="129"/>
      <c r="P41" s="129"/>
      <c r="Q41" s="129"/>
    </row>
    <row r="42" spans="1:17" s="33" customFormat="1" ht="20.100000000000001" customHeight="1">
      <c r="A42" s="129"/>
      <c r="B42" s="129"/>
      <c r="C42" s="129"/>
      <c r="D42" s="129"/>
      <c r="E42" s="129"/>
      <c r="F42" s="129"/>
      <c r="G42" s="129"/>
      <c r="H42" s="129"/>
      <c r="I42" s="129"/>
      <c r="J42" s="129"/>
      <c r="K42" s="129"/>
      <c r="L42" s="129"/>
      <c r="M42" s="129"/>
      <c r="N42" s="129"/>
      <c r="O42" s="129"/>
      <c r="P42" s="129"/>
      <c r="Q42" s="129"/>
    </row>
  </sheetData>
  <sheetProtection algorithmName="SHA-512" hashValue="k8A6DHQntdUnzyzZSZWPAl1MEsA+fARprxxCealajt0lXkM6djFAuKyqc/F4UoHXVylEtq1EcEN+v5zUKMJGgQ==" saltValue="oEAK8AaHmNpeLvYsLpV3fA==" spinCount="100000" sheet="1" selectLockedCells="1"/>
  <protectedRanges>
    <protectedRange sqref="C4:G4" name="範囲5"/>
    <protectedRange sqref="C5:C6" name="範囲2"/>
    <protectedRange sqref="E7" name="範囲3"/>
    <protectedRange sqref="G7" name="範囲4"/>
  </protectedRanges>
  <mergeCells count="58">
    <mergeCell ref="A32:Q32"/>
    <mergeCell ref="A40:Q40"/>
    <mergeCell ref="E24:F24"/>
    <mergeCell ref="E26:F26"/>
    <mergeCell ref="E25:F25"/>
    <mergeCell ref="E27:F27"/>
    <mergeCell ref="E28:F28"/>
    <mergeCell ref="E29:F29"/>
    <mergeCell ref="E30:F30"/>
    <mergeCell ref="G24:K24"/>
    <mergeCell ref="G25:K25"/>
    <mergeCell ref="G26:K26"/>
    <mergeCell ref="G27:K27"/>
    <mergeCell ref="G28:K28"/>
    <mergeCell ref="G29:K29"/>
    <mergeCell ref="G30:K30"/>
    <mergeCell ref="B30:D30"/>
    <mergeCell ref="L30:Q30"/>
    <mergeCell ref="L29:Q29"/>
    <mergeCell ref="B28:D28"/>
    <mergeCell ref="L28:Q28"/>
    <mergeCell ref="A16:Q16"/>
    <mergeCell ref="A20:Q20"/>
    <mergeCell ref="A13:Q13"/>
    <mergeCell ref="A14:Q14"/>
    <mergeCell ref="A15:Q15"/>
    <mergeCell ref="A19:Q19"/>
    <mergeCell ref="A39:Q39"/>
    <mergeCell ref="A17:Q17"/>
    <mergeCell ref="A37:Q37"/>
    <mergeCell ref="A33:Q33"/>
    <mergeCell ref="A38:Q38"/>
    <mergeCell ref="L26:Q26"/>
    <mergeCell ref="B29:D29"/>
    <mergeCell ref="A18:Q18"/>
    <mergeCell ref="A22:Q22"/>
    <mergeCell ref="B24:D24"/>
    <mergeCell ref="L24:Q24"/>
    <mergeCell ref="B26:D26"/>
    <mergeCell ref="B25:D25"/>
    <mergeCell ref="L25:Q25"/>
    <mergeCell ref="B27:D27"/>
    <mergeCell ref="L27:Q27"/>
    <mergeCell ref="I6:Q6"/>
    <mergeCell ref="K5:Q5"/>
    <mergeCell ref="A1:C1"/>
    <mergeCell ref="A3:B3"/>
    <mergeCell ref="A12:Q12"/>
    <mergeCell ref="A7:B7"/>
    <mergeCell ref="C5:J5"/>
    <mergeCell ref="A5:B5"/>
    <mergeCell ref="C4:D4"/>
    <mergeCell ref="E4:F4"/>
    <mergeCell ref="A4:B4"/>
    <mergeCell ref="C6:H6"/>
    <mergeCell ref="A6:B6"/>
    <mergeCell ref="A10:Q10"/>
    <mergeCell ref="A11:Q11"/>
  </mergeCells>
  <phoneticPr fontId="4"/>
  <dataValidations xWindow="1026" yWindow="349" count="3">
    <dataValidation imeMode="halfAlpha" allowBlank="1" showInputMessage="1" showErrorMessage="1" errorTitle="入力ミス" error="順位が正しくありません。_x000a_整数でお願いします。" promptTitle="順位入力" prompt="順位を整数で入力してください。" sqref="G4" xr:uid="{00000000-0002-0000-0000-000000000000}"/>
    <dataValidation type="list" errorStyle="warning" allowBlank="1" showInputMessage="1" showErrorMessage="1" errorTitle="記入情報が間違っています。" error="記入できる情報は_x000a_「男子」または「女子」です。" promptTitle="男女区分" prompt="男子あるいは女子を選択して下さい。" sqref="C4:D4" xr:uid="{00000000-0002-0000-0000-000001000000}">
      <formula1>$Y$4:$Y$5</formula1>
    </dataValidation>
    <dataValidation type="list" allowBlank="1" showInputMessage="1" showErrorMessage="1" sqref="E4:F4" xr:uid="{12131C08-25EE-4CD5-B574-26E0E1CA6FA8}">
      <formula1>$Z$4:$Z$11</formula1>
    </dataValidation>
  </dataValidations>
  <printOptions horizontalCentered="1"/>
  <pageMargins left="0.33" right="0.28000000000000003" top="0.35" bottom="0.59055118110236227" header="0.28000000000000003" footer="0.33"/>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J90"/>
  <sheetViews>
    <sheetView tabSelected="1" view="pageBreakPreview" zoomScaleNormal="100" zoomScaleSheetLayoutView="100" workbookViewId="0">
      <selection activeCell="H15" sqref="H15:M15"/>
    </sheetView>
  </sheetViews>
  <sheetFormatPr defaultColWidth="9" defaultRowHeight="13.5"/>
  <cols>
    <col min="1" max="1" width="5.625" style="4" customWidth="1"/>
    <col min="2" max="2" width="8" style="4" customWidth="1"/>
    <col min="3" max="3" width="15.625" style="4" customWidth="1"/>
    <col min="4" max="4" width="7.25" style="4" customWidth="1"/>
    <col min="5" max="5" width="1.625" style="4" customWidth="1"/>
    <col min="6" max="6" width="5.5" style="4" customWidth="1"/>
    <col min="7" max="7" width="10.625" style="4" customWidth="1"/>
    <col min="8" max="8" width="6.75" style="4" customWidth="1"/>
    <col min="9" max="9" width="7" style="4" customWidth="1"/>
    <col min="10" max="12" width="5.5" style="4" customWidth="1"/>
    <col min="13" max="13" width="6.625" style="4" customWidth="1"/>
    <col min="14" max="14" width="6.375" style="4" customWidth="1"/>
    <col min="15" max="15" width="4.625" style="4" customWidth="1"/>
    <col min="16" max="16" width="0" style="4" hidden="1" customWidth="1"/>
    <col min="17" max="17" width="4.875" style="4" hidden="1" customWidth="1"/>
    <col min="18" max="18" width="6.75" style="4" customWidth="1"/>
    <col min="19" max="19" width="4.875" style="4" customWidth="1"/>
    <col min="20" max="20" width="5.625" style="4" customWidth="1"/>
    <col min="21" max="21" width="57.875" style="4" customWidth="1"/>
    <col min="22" max="27" width="10.625" style="4" hidden="1" customWidth="1"/>
    <col min="28" max="36" width="9" style="4" hidden="1" customWidth="1"/>
    <col min="37" max="16384" width="9" style="4"/>
  </cols>
  <sheetData>
    <row r="1" spans="1:35">
      <c r="A1" s="184" t="s">
        <v>10</v>
      </c>
      <c r="B1" s="184"/>
      <c r="C1" s="184"/>
      <c r="D1" s="184"/>
      <c r="E1" s="184"/>
      <c r="F1" s="184"/>
      <c r="G1" s="184"/>
      <c r="H1" s="184"/>
      <c r="I1" s="184"/>
      <c r="J1" s="184"/>
      <c r="K1" s="184"/>
      <c r="L1" s="184"/>
      <c r="M1" s="184"/>
      <c r="N1" s="184"/>
      <c r="O1" s="184"/>
      <c r="P1" s="184"/>
      <c r="Q1" s="184"/>
      <c r="R1" s="184"/>
      <c r="S1" s="184"/>
      <c r="T1" s="184"/>
      <c r="AE1" s="4">
        <v>1</v>
      </c>
      <c r="AF1" s="4" t="s">
        <v>11</v>
      </c>
      <c r="AH1" s="212" t="s">
        <v>136</v>
      </c>
    </row>
    <row r="2" spans="1:35" ht="14.25" thickBot="1">
      <c r="AE2" s="4">
        <v>2</v>
      </c>
      <c r="AF2" s="4" t="s">
        <v>12</v>
      </c>
      <c r="AH2" s="212" t="s">
        <v>137</v>
      </c>
      <c r="AI2" s="4">
        <v>1</v>
      </c>
    </row>
    <row r="3" spans="1:35" ht="14.25" thickBot="1">
      <c r="A3" s="4" t="s">
        <v>76</v>
      </c>
      <c r="C3" s="421" t="s">
        <v>77</v>
      </c>
      <c r="D3" s="422"/>
      <c r="E3" s="422"/>
      <c r="F3" s="422"/>
      <c r="G3" s="422" t="s">
        <v>51</v>
      </c>
      <c r="H3" s="422"/>
      <c r="I3" s="422"/>
      <c r="J3" s="422"/>
      <c r="K3" s="423"/>
      <c r="M3" s="6"/>
      <c r="AE3" s="4">
        <v>3</v>
      </c>
      <c r="AF3" s="4" t="s">
        <v>13</v>
      </c>
      <c r="AH3" s="212" t="s">
        <v>133</v>
      </c>
    </row>
    <row r="4" spans="1:35" ht="15" customHeight="1" thickBot="1">
      <c r="A4" s="531" t="s">
        <v>14</v>
      </c>
      <c r="B4" s="532"/>
      <c r="C4" s="214" t="s">
        <v>15</v>
      </c>
      <c r="D4" s="592" t="s">
        <v>4</v>
      </c>
      <c r="E4" s="593"/>
      <c r="F4" s="593"/>
      <c r="G4" s="602" t="s">
        <v>32</v>
      </c>
      <c r="H4" s="603"/>
      <c r="I4" s="583" t="s">
        <v>33</v>
      </c>
      <c r="J4" s="584"/>
      <c r="K4" s="585"/>
      <c r="L4" s="218"/>
      <c r="M4" s="195" t="s">
        <v>57</v>
      </c>
      <c r="N4" s="194"/>
      <c r="P4" s="7"/>
      <c r="Q4" s="7"/>
      <c r="R4" s="7"/>
      <c r="S4" s="7"/>
      <c r="U4" s="5"/>
      <c r="V4" s="5"/>
      <c r="W4" s="5"/>
      <c r="X4" s="5"/>
      <c r="AE4" s="4">
        <v>4</v>
      </c>
      <c r="AF4" s="4" t="s">
        <v>16</v>
      </c>
      <c r="AH4" s="113" t="s">
        <v>139</v>
      </c>
    </row>
    <row r="5" spans="1:35" ht="15" customHeight="1">
      <c r="A5" s="533" t="s">
        <v>53</v>
      </c>
      <c r="B5" s="534"/>
      <c r="C5" s="215"/>
      <c r="D5" s="598"/>
      <c r="E5" s="599"/>
      <c r="F5" s="599"/>
      <c r="G5" s="594"/>
      <c r="H5" s="595"/>
      <c r="I5" s="600"/>
      <c r="J5" s="599"/>
      <c r="K5" s="601"/>
      <c r="L5" s="219"/>
      <c r="M5" s="233"/>
      <c r="N5" s="339" t="s">
        <v>143</v>
      </c>
      <c r="O5" s="339"/>
      <c r="P5" s="339"/>
      <c r="Q5" s="339"/>
      <c r="R5" s="339"/>
      <c r="S5" s="339"/>
      <c r="T5" s="339"/>
      <c r="U5" s="339"/>
      <c r="AE5" s="4">
        <v>6</v>
      </c>
      <c r="AF5" s="4" t="s">
        <v>17</v>
      </c>
      <c r="AH5" s="113" t="s">
        <v>137</v>
      </c>
    </row>
    <row r="6" spans="1:35" ht="13.5" customHeight="1">
      <c r="A6" s="537" t="s">
        <v>82</v>
      </c>
      <c r="B6" s="536"/>
      <c r="C6" s="199"/>
      <c r="D6" s="553"/>
      <c r="E6" s="554"/>
      <c r="F6" s="554"/>
      <c r="G6" s="568"/>
      <c r="H6" s="569"/>
      <c r="I6" s="560"/>
      <c r="J6" s="554"/>
      <c r="K6" s="561"/>
      <c r="L6" s="219"/>
      <c r="M6" s="233"/>
      <c r="N6" s="339" t="s">
        <v>292</v>
      </c>
      <c r="O6" s="339"/>
      <c r="P6" s="339"/>
      <c r="Q6" s="339"/>
      <c r="R6" s="339"/>
      <c r="S6" s="339"/>
      <c r="T6" s="339"/>
      <c r="U6" s="339"/>
      <c r="AH6" s="113" t="s">
        <v>138</v>
      </c>
    </row>
    <row r="7" spans="1:35" ht="13.5" customHeight="1">
      <c r="A7" s="535" t="s">
        <v>110</v>
      </c>
      <c r="B7" s="536"/>
      <c r="C7" s="199"/>
      <c r="D7" s="553"/>
      <c r="E7" s="554"/>
      <c r="F7" s="554"/>
      <c r="G7" s="568"/>
      <c r="H7" s="569"/>
      <c r="I7" s="560"/>
      <c r="J7" s="554"/>
      <c r="K7" s="561"/>
      <c r="L7" s="219"/>
      <c r="M7" s="196"/>
      <c r="N7" s="339" t="s">
        <v>142</v>
      </c>
      <c r="O7" s="339"/>
      <c r="P7" s="339"/>
      <c r="Q7" s="339"/>
      <c r="R7" s="339"/>
      <c r="S7" s="339"/>
      <c r="T7" s="339"/>
      <c r="U7" s="339"/>
      <c r="AH7" s="113" t="s">
        <v>139</v>
      </c>
    </row>
    <row r="8" spans="1:35" ht="13.5" customHeight="1">
      <c r="A8" s="596" t="s">
        <v>35</v>
      </c>
      <c r="B8" s="597"/>
      <c r="C8" s="199"/>
      <c r="D8" s="553"/>
      <c r="E8" s="554"/>
      <c r="F8" s="554"/>
      <c r="G8" s="568"/>
      <c r="H8" s="569"/>
      <c r="I8" s="560"/>
      <c r="J8" s="554"/>
      <c r="K8" s="561"/>
      <c r="L8" s="220"/>
      <c r="M8" s="197"/>
      <c r="N8" s="339" t="s">
        <v>141</v>
      </c>
      <c r="O8" s="339"/>
      <c r="P8" s="339"/>
      <c r="Q8" s="339"/>
      <c r="R8" s="339"/>
      <c r="S8" s="339"/>
      <c r="T8" s="339"/>
      <c r="U8" s="339"/>
    </row>
    <row r="9" spans="1:35">
      <c r="A9" s="581" t="s">
        <v>3</v>
      </c>
      <c r="B9" s="582"/>
      <c r="C9" s="213"/>
      <c r="D9" s="558"/>
      <c r="E9" s="559"/>
      <c r="F9" s="559"/>
      <c r="G9" s="587"/>
      <c r="H9" s="588"/>
      <c r="I9" s="589"/>
      <c r="J9" s="559"/>
      <c r="K9" s="590"/>
      <c r="L9" s="217"/>
      <c r="M9" s="197"/>
      <c r="N9" s="339" t="s">
        <v>166</v>
      </c>
      <c r="O9" s="339"/>
      <c r="P9" s="339"/>
      <c r="Q9" s="339"/>
      <c r="R9" s="339"/>
      <c r="S9" s="339"/>
      <c r="T9" s="339"/>
      <c r="U9" s="339"/>
      <c r="AH9" s="113" t="s">
        <v>137</v>
      </c>
    </row>
    <row r="10" spans="1:35" ht="13.5" customHeight="1" thickBot="1">
      <c r="A10" s="573" t="s">
        <v>134</v>
      </c>
      <c r="B10" s="574"/>
      <c r="C10" s="216"/>
      <c r="D10" s="575"/>
      <c r="E10" s="576"/>
      <c r="F10" s="576"/>
      <c r="G10" s="577"/>
      <c r="H10" s="578"/>
      <c r="I10" s="579"/>
      <c r="J10" s="576"/>
      <c r="K10" s="580"/>
      <c r="L10" s="221"/>
      <c r="M10" s="222"/>
      <c r="N10" s="339" t="s">
        <v>223</v>
      </c>
      <c r="O10" s="339"/>
      <c r="P10" s="339"/>
      <c r="Q10" s="339"/>
      <c r="R10" s="339"/>
      <c r="S10" s="339"/>
      <c r="T10" s="339"/>
      <c r="U10" s="339"/>
      <c r="AH10" s="113" t="s">
        <v>140</v>
      </c>
    </row>
    <row r="11" spans="1:35" ht="13.5" customHeight="1" thickBot="1">
      <c r="D11" s="4" t="s">
        <v>62</v>
      </c>
      <c r="AE11" s="4">
        <v>3</v>
      </c>
      <c r="AF11" s="4" t="s">
        <v>13</v>
      </c>
      <c r="AG11" s="4" t="s">
        <v>31</v>
      </c>
    </row>
    <row r="12" spans="1:35" ht="22.5" customHeight="1">
      <c r="A12" s="400"/>
      <c r="B12" s="401"/>
      <c r="C12" s="66"/>
      <c r="D12" s="530" t="s">
        <v>9</v>
      </c>
      <c r="E12" s="525"/>
      <c r="F12" s="525"/>
      <c r="G12" s="525"/>
      <c r="H12" s="550" t="s">
        <v>52</v>
      </c>
      <c r="I12" s="551"/>
      <c r="J12" s="551"/>
      <c r="K12" s="551"/>
      <c r="L12" s="551"/>
      <c r="M12" s="552"/>
      <c r="N12" s="524" t="s">
        <v>60</v>
      </c>
      <c r="O12" s="525"/>
      <c r="P12" s="525"/>
      <c r="Q12" s="525"/>
      <c r="R12" s="525"/>
      <c r="S12" s="525"/>
      <c r="T12" s="526"/>
      <c r="AH12" s="113" t="s">
        <v>170</v>
      </c>
    </row>
    <row r="13" spans="1:35" ht="12.75" customHeight="1">
      <c r="A13" s="402"/>
      <c r="B13" s="403"/>
      <c r="C13" s="67"/>
      <c r="D13" s="549" t="s">
        <v>73</v>
      </c>
      <c r="E13" s="398"/>
      <c r="F13" s="398"/>
      <c r="G13" s="398"/>
      <c r="H13" s="386" t="s">
        <v>74</v>
      </c>
      <c r="I13" s="387"/>
      <c r="J13" s="387"/>
      <c r="K13" s="387"/>
      <c r="L13" s="387"/>
      <c r="M13" s="388"/>
      <c r="N13" s="527" t="s">
        <v>61</v>
      </c>
      <c r="O13" s="528"/>
      <c r="P13" s="528"/>
      <c r="Q13" s="528"/>
      <c r="R13" s="528"/>
      <c r="S13" s="528"/>
      <c r="T13" s="529"/>
      <c r="AH13" s="113" t="s">
        <v>171</v>
      </c>
    </row>
    <row r="14" spans="1:35" ht="15.75" customHeight="1">
      <c r="A14" s="538" t="s">
        <v>53</v>
      </c>
      <c r="B14" s="394"/>
      <c r="C14" s="60" t="str">
        <f>IF(D5="","",IF(C5="","",IF(L5="",CONCATENATE(C5," ",D5),CONCATENATE(D5,"・",C5))))</f>
        <v/>
      </c>
      <c r="D14" s="565" t="str">
        <f>IF(チーム基本情報記入欄!C5="","",チーム基本情報記入欄!C5)</f>
        <v/>
      </c>
      <c r="E14" s="566"/>
      <c r="F14" s="566"/>
      <c r="G14" s="567"/>
      <c r="H14" s="541"/>
      <c r="I14" s="542"/>
      <c r="J14" s="542"/>
      <c r="K14" s="542"/>
      <c r="L14" s="542"/>
      <c r="M14" s="543"/>
      <c r="N14" s="115"/>
      <c r="O14" s="49" t="s">
        <v>45</v>
      </c>
      <c r="P14" s="109"/>
      <c r="Q14" s="109"/>
      <c r="R14" s="116"/>
      <c r="S14" s="49" t="s">
        <v>45</v>
      </c>
      <c r="T14" s="117"/>
      <c r="U14" s="339" t="s">
        <v>193</v>
      </c>
      <c r="V14" s="339"/>
      <c r="W14" s="339"/>
      <c r="X14" s="339"/>
      <c r="Y14" s="339"/>
      <c r="Z14" s="339"/>
      <c r="AA14" s="339"/>
      <c r="AB14" s="339"/>
      <c r="AE14" s="4">
        <v>6</v>
      </c>
      <c r="AF14" s="4" t="s">
        <v>17</v>
      </c>
      <c r="AG14" s="4" t="s">
        <v>34</v>
      </c>
    </row>
    <row r="15" spans="1:35" ht="14.25" thickBot="1">
      <c r="A15" s="395"/>
      <c r="B15" s="396"/>
      <c r="C15" s="61" t="str">
        <f>IF(I5="","",IF(G5="","",IF(L5="",CONCATENATE(G5," ",I5),CONCATENATE(I5,"・",G5))))</f>
        <v/>
      </c>
      <c r="D15" s="591"/>
      <c r="E15" s="545"/>
      <c r="F15" s="545"/>
      <c r="G15" s="546"/>
      <c r="H15" s="544"/>
      <c r="I15" s="545"/>
      <c r="J15" s="545"/>
      <c r="K15" s="545"/>
      <c r="L15" s="545"/>
      <c r="M15" s="546"/>
      <c r="N15" s="118"/>
      <c r="O15" s="50" t="s">
        <v>45</v>
      </c>
      <c r="P15" s="110"/>
      <c r="Q15" s="110"/>
      <c r="R15" s="119"/>
      <c r="S15" s="50" t="s">
        <v>45</v>
      </c>
      <c r="T15" s="120"/>
      <c r="U15" s="339" t="s">
        <v>193</v>
      </c>
      <c r="V15" s="339"/>
      <c r="W15" s="339"/>
      <c r="X15" s="339"/>
      <c r="Y15" s="339"/>
      <c r="Z15" s="339"/>
      <c r="AA15" s="339"/>
      <c r="AB15" s="339"/>
    </row>
    <row r="16" spans="1:35">
      <c r="A16" s="538" t="s">
        <v>58</v>
      </c>
      <c r="B16" s="394"/>
      <c r="C16" s="60" t="str">
        <f>IF(D6="","",IF(C6="","",IF(L6="",CONCATENATE(C6," ",D6),CONCATENATE(D6,"・",C6))))</f>
        <v/>
      </c>
      <c r="D16" s="91"/>
      <c r="E16" s="92"/>
      <c r="F16" s="92"/>
      <c r="G16" s="92"/>
      <c r="H16" s="92"/>
      <c r="I16" s="92"/>
      <c r="J16" s="92"/>
      <c r="K16" s="92"/>
      <c r="L16" s="92"/>
      <c r="M16" s="92"/>
      <c r="N16" s="92"/>
      <c r="O16" s="48"/>
      <c r="P16" s="92"/>
      <c r="Q16" s="92"/>
      <c r="R16" s="92"/>
      <c r="S16" s="48"/>
      <c r="T16" s="92"/>
    </row>
    <row r="17" spans="1:28">
      <c r="A17" s="395"/>
      <c r="B17" s="396"/>
      <c r="C17" s="61" t="str">
        <f>IF(I6="","",IF(G6="","",IF(L6="",CONCATENATE(G6," ",I6),CONCATENATE(I6,"・",G6))))</f>
        <v/>
      </c>
      <c r="D17" s="91"/>
      <c r="E17" s="92"/>
      <c r="F17" s="92"/>
      <c r="G17" s="92"/>
      <c r="H17" s="92"/>
      <c r="I17" s="92"/>
      <c r="J17" s="92"/>
      <c r="K17" s="92"/>
      <c r="L17" s="92"/>
      <c r="M17" s="92"/>
      <c r="N17" s="92"/>
      <c r="O17" s="92"/>
      <c r="P17" s="92"/>
      <c r="Q17" s="92"/>
      <c r="R17" s="92"/>
      <c r="S17" s="92"/>
      <c r="T17" s="92"/>
    </row>
    <row r="18" spans="1:28">
      <c r="A18" s="393" t="s">
        <v>111</v>
      </c>
      <c r="B18" s="394"/>
      <c r="C18" s="62" t="str">
        <f>IF(D7="","",IF(C7="","",IF(L7="",CONCATENATE(C7," ",D7),CONCATENATE(D7,"・",C7))))</f>
        <v/>
      </c>
      <c r="D18" s="91"/>
      <c r="E18" s="92"/>
      <c r="F18" s="92"/>
      <c r="G18" s="92"/>
      <c r="H18" s="92"/>
      <c r="I18" s="92"/>
      <c r="J18" s="92"/>
      <c r="K18" s="92"/>
      <c r="L18" s="92"/>
      <c r="M18" s="92"/>
      <c r="N18" s="92"/>
      <c r="O18" s="92"/>
      <c r="P18" s="92"/>
      <c r="Q18" s="92"/>
      <c r="R18" s="92"/>
      <c r="S18" s="92"/>
      <c r="T18" s="92"/>
    </row>
    <row r="19" spans="1:28" ht="14.25" thickBot="1">
      <c r="A19" s="395"/>
      <c r="B19" s="396"/>
      <c r="C19" s="63" t="str">
        <f>IF(I7="","",IF(G7="","",IF(L7="",CONCATENATE(G7," ",I7),CONCATENATE(I7,"・",G7))))</f>
        <v/>
      </c>
      <c r="D19" s="93"/>
      <c r="E19" s="94"/>
      <c r="F19" s="94"/>
      <c r="G19" s="94"/>
      <c r="H19" s="94"/>
      <c r="I19" s="94"/>
      <c r="J19" s="94"/>
      <c r="K19" s="94"/>
      <c r="L19" s="94"/>
      <c r="M19" s="94"/>
      <c r="N19" s="94"/>
      <c r="O19" s="94"/>
      <c r="P19" s="94"/>
      <c r="Q19" s="94"/>
      <c r="R19" s="94"/>
      <c r="S19" s="94"/>
      <c r="T19" s="94"/>
    </row>
    <row r="20" spans="1:28">
      <c r="A20" s="376" t="s">
        <v>59</v>
      </c>
      <c r="B20" s="377"/>
      <c r="C20" s="62" t="str">
        <f>IF(D8="","",IF(C8="","",IF(L8="",CONCATENATE(C8," ",D8),CONCATENATE(D8,"・",C8))))</f>
        <v/>
      </c>
      <c r="D20" s="389" t="s">
        <v>66</v>
      </c>
      <c r="E20" s="390"/>
      <c r="F20" s="390"/>
      <c r="G20" s="390"/>
      <c r="H20" s="389" t="s">
        <v>68</v>
      </c>
      <c r="I20" s="547"/>
      <c r="J20" s="547"/>
      <c r="K20" s="547"/>
      <c r="L20" s="547"/>
      <c r="M20" s="548"/>
      <c r="N20" s="425" t="s">
        <v>70</v>
      </c>
      <c r="O20" s="390"/>
      <c r="P20" s="390"/>
      <c r="Q20" s="390"/>
      <c r="R20" s="390"/>
      <c r="S20" s="390"/>
      <c r="T20" s="426"/>
    </row>
    <row r="21" spans="1:28">
      <c r="A21" s="378"/>
      <c r="B21" s="379"/>
      <c r="C21" s="63" t="str">
        <f>IF(I8="","",IF(G8="","",IF(L8="",CONCATENATE(G8," ",I8),CONCATENATE(I8,"・",G8))))</f>
        <v/>
      </c>
      <c r="D21" s="386" t="s">
        <v>67</v>
      </c>
      <c r="E21" s="398"/>
      <c r="F21" s="398"/>
      <c r="G21" s="398"/>
      <c r="H21" s="386" t="s">
        <v>69</v>
      </c>
      <c r="I21" s="387"/>
      <c r="J21" s="387"/>
      <c r="K21" s="387"/>
      <c r="L21" s="387"/>
      <c r="M21" s="388"/>
      <c r="N21" s="397" t="s">
        <v>71</v>
      </c>
      <c r="O21" s="398"/>
      <c r="P21" s="398"/>
      <c r="Q21" s="398"/>
      <c r="R21" s="398"/>
      <c r="S21" s="398"/>
      <c r="T21" s="399"/>
    </row>
    <row r="22" spans="1:28">
      <c r="A22" s="380" t="str">
        <f>IF(A9="","",A9)</f>
        <v>連絡責任者</v>
      </c>
      <c r="B22" s="377"/>
      <c r="C22" s="64" t="str">
        <f>IF(D9="","",IF(C9="","",IF(L9="",CONCATENATE(C9," ",D9),CONCATENATE(D9,"・",C9))))</f>
        <v/>
      </c>
      <c r="D22" s="514"/>
      <c r="E22" s="428"/>
      <c r="F22" s="428"/>
      <c r="G22" s="429"/>
      <c r="H22" s="427"/>
      <c r="I22" s="428"/>
      <c r="J22" s="428"/>
      <c r="K22" s="428"/>
      <c r="L22" s="428"/>
      <c r="M22" s="429"/>
      <c r="N22" s="74"/>
      <c r="O22" s="1" t="s">
        <v>45</v>
      </c>
      <c r="P22" s="14"/>
      <c r="Q22" s="14"/>
      <c r="R22" s="77"/>
      <c r="S22" s="1" t="s">
        <v>50</v>
      </c>
      <c r="T22" s="80"/>
      <c r="U22" s="339" t="s">
        <v>193</v>
      </c>
      <c r="V22" s="339"/>
      <c r="W22" s="339"/>
      <c r="X22" s="339"/>
      <c r="Y22" s="339"/>
      <c r="Z22" s="339"/>
      <c r="AA22" s="339"/>
      <c r="AB22" s="339"/>
    </row>
    <row r="23" spans="1:28" ht="14.25" thickBot="1">
      <c r="A23" s="381"/>
      <c r="B23" s="382"/>
      <c r="C23" s="65" t="str">
        <f>IF(I9="","",IF(G9="","",IF(L9="",CONCATENATE(G9," ",I9),CONCATENATE(I9,"・",G9))))</f>
        <v/>
      </c>
      <c r="D23" s="383"/>
      <c r="E23" s="384"/>
      <c r="F23" s="384"/>
      <c r="G23" s="385"/>
      <c r="H23" s="562"/>
      <c r="I23" s="563"/>
      <c r="J23" s="563"/>
      <c r="K23" s="563"/>
      <c r="L23" s="563"/>
      <c r="M23" s="564"/>
      <c r="N23" s="75"/>
      <c r="O23" s="2" t="s">
        <v>45</v>
      </c>
      <c r="P23" s="15"/>
      <c r="Q23" s="15"/>
      <c r="R23" s="78"/>
      <c r="S23" s="2" t="s">
        <v>45</v>
      </c>
      <c r="T23" s="81"/>
      <c r="U23" s="339" t="s">
        <v>193</v>
      </c>
      <c r="V23" s="339"/>
      <c r="W23" s="339"/>
      <c r="X23" s="339"/>
      <c r="Y23" s="339"/>
      <c r="Z23" s="339"/>
      <c r="AA23" s="339"/>
      <c r="AB23" s="339"/>
    </row>
    <row r="24" spans="1:28" ht="14.25" thickBot="1">
      <c r="A24" s="539" t="s">
        <v>134</v>
      </c>
      <c r="B24" s="540"/>
      <c r="C24" s="205" t="str">
        <f>IF(D10="","",IF(C10="","",IF(L10="",CONCATENATE(C10," ",D10),CONCATENATE(D10,"・",C10))))</f>
        <v/>
      </c>
      <c r="D24"/>
      <c r="E24"/>
      <c r="F24"/>
      <c r="G24"/>
      <c r="H24" s="555" t="s">
        <v>48</v>
      </c>
      <c r="I24" s="556"/>
      <c r="J24" s="556"/>
      <c r="K24" s="556"/>
      <c r="L24" s="556"/>
      <c r="M24" s="557"/>
      <c r="N24" s="76"/>
      <c r="O24" s="3" t="s">
        <v>45</v>
      </c>
      <c r="P24" s="16"/>
      <c r="Q24" s="16"/>
      <c r="R24" s="79"/>
      <c r="S24" s="3" t="s">
        <v>45</v>
      </c>
      <c r="T24" s="82"/>
      <c r="U24" s="339" t="s">
        <v>193</v>
      </c>
      <c r="V24" s="339"/>
      <c r="W24" s="339"/>
      <c r="X24" s="339"/>
      <c r="Y24" s="339"/>
      <c r="Z24" s="339"/>
      <c r="AA24" s="339"/>
      <c r="AB24" s="339"/>
    </row>
    <row r="25" spans="1:28" ht="14.25" thickBot="1">
      <c r="A25" s="11"/>
      <c r="B25" s="11"/>
      <c r="C25" s="12"/>
      <c r="D25" s="11"/>
      <c r="E25" s="11"/>
      <c r="F25" s="11"/>
      <c r="G25" s="11"/>
      <c r="H25" s="5"/>
      <c r="I25" s="13"/>
      <c r="M25" s="5"/>
    </row>
    <row r="26" spans="1:28" ht="14.25" thickBot="1">
      <c r="A26" s="4" t="s">
        <v>21</v>
      </c>
      <c r="C26" s="6"/>
      <c r="H26" s="586" t="s">
        <v>79</v>
      </c>
      <c r="I26" s="512"/>
      <c r="J26" s="512"/>
      <c r="K26" s="512"/>
      <c r="L26" s="512" t="s">
        <v>78</v>
      </c>
      <c r="M26" s="512"/>
      <c r="N26" s="512"/>
      <c r="O26" s="512"/>
      <c r="P26" s="512"/>
      <c r="Q26" s="512"/>
      <c r="R26" s="512"/>
      <c r="S26" s="513"/>
    </row>
    <row r="27" spans="1:28" ht="13.5" customHeight="1">
      <c r="A27" s="101" t="s">
        <v>47</v>
      </c>
      <c r="B27" s="102" t="s">
        <v>80</v>
      </c>
      <c r="C27" s="100" t="s">
        <v>22</v>
      </c>
      <c r="D27" s="570" t="s">
        <v>23</v>
      </c>
      <c r="E27" s="571"/>
      <c r="F27" s="571"/>
      <c r="G27" s="572"/>
      <c r="H27" s="515" t="s">
        <v>15</v>
      </c>
      <c r="I27" s="516"/>
      <c r="J27" s="522" t="s">
        <v>4</v>
      </c>
      <c r="K27" s="523"/>
      <c r="L27" s="517" t="s">
        <v>32</v>
      </c>
      <c r="M27" s="518"/>
      <c r="N27" s="518"/>
      <c r="O27" s="519" t="s">
        <v>55</v>
      </c>
      <c r="P27" s="520"/>
      <c r="Q27" s="520"/>
      <c r="R27" s="520"/>
      <c r="S27" s="521"/>
      <c r="T27" s="53"/>
    </row>
    <row r="28" spans="1:28">
      <c r="A28" s="234"/>
      <c r="B28" s="17"/>
      <c r="C28" s="121" t="str">
        <f>IF(J28="","",IF(H28="","",IF(T28="",CONCATENATE(H28," ",J28),CONCATENATE(J28," ・ ",H28))))</f>
        <v/>
      </c>
      <c r="D28" s="355" t="str">
        <f>IF(O28="","",IF(L28="","",IF(T28="",CONCATENATE(L28,"   ",O28),CONCATENATE(O28," ・ ",L28))))</f>
        <v/>
      </c>
      <c r="E28" s="356"/>
      <c r="F28" s="356"/>
      <c r="G28" s="357"/>
      <c r="H28" s="367"/>
      <c r="I28" s="368"/>
      <c r="J28" s="365"/>
      <c r="K28" s="366"/>
      <c r="L28" s="391"/>
      <c r="M28" s="363"/>
      <c r="N28" s="392"/>
      <c r="O28" s="362"/>
      <c r="P28" s="363"/>
      <c r="Q28" s="363"/>
      <c r="R28" s="363"/>
      <c r="S28" s="364"/>
      <c r="T28" s="53"/>
    </row>
    <row r="29" spans="1:28">
      <c r="A29" s="234"/>
      <c r="B29" s="17"/>
      <c r="C29" s="121" t="str">
        <f t="shared" ref="C29:C39" si="0">IF(J29="","",IF(H29="","",IF(T29="",CONCATENATE(H29," ",J29),CONCATENATE(J29," ・ ",H29))))</f>
        <v/>
      </c>
      <c r="D29" s="355" t="str">
        <f>IF(O29="","",IF(L29="","",IF(T29="",CONCATENATE(L29,"   ",O29),CONCATENATE(O29," ・ ",L29))))</f>
        <v/>
      </c>
      <c r="E29" s="356"/>
      <c r="F29" s="356"/>
      <c r="G29" s="357"/>
      <c r="H29" s="367"/>
      <c r="I29" s="368"/>
      <c r="J29" s="365"/>
      <c r="K29" s="366"/>
      <c r="L29" s="391"/>
      <c r="M29" s="363"/>
      <c r="N29" s="392"/>
      <c r="O29" s="362"/>
      <c r="P29" s="363"/>
      <c r="Q29" s="363"/>
      <c r="R29" s="363"/>
      <c r="S29" s="364"/>
      <c r="T29" s="53"/>
    </row>
    <row r="30" spans="1:28">
      <c r="A30" s="234"/>
      <c r="B30" s="17"/>
      <c r="C30" s="121" t="str">
        <f t="shared" si="0"/>
        <v/>
      </c>
      <c r="D30" s="355" t="str">
        <f>IF(O30="","",IF(L30="","",IF(T30="",CONCATENATE(L30,"   ",O30),CONCATENATE(O30," ・ ",L30))))</f>
        <v/>
      </c>
      <c r="E30" s="356"/>
      <c r="F30" s="356"/>
      <c r="G30" s="357"/>
      <c r="H30" s="367"/>
      <c r="I30" s="368"/>
      <c r="J30" s="365"/>
      <c r="K30" s="366"/>
      <c r="L30" s="391"/>
      <c r="M30" s="363"/>
      <c r="N30" s="392"/>
      <c r="O30" s="362"/>
      <c r="P30" s="363"/>
      <c r="Q30" s="363"/>
      <c r="R30" s="363"/>
      <c r="S30" s="364"/>
      <c r="T30" s="53"/>
    </row>
    <row r="31" spans="1:28">
      <c r="A31" s="234"/>
      <c r="B31" s="17"/>
      <c r="C31" s="121" t="str">
        <f t="shared" si="0"/>
        <v/>
      </c>
      <c r="D31" s="355" t="str">
        <f>IF(O31="","",IF(L31="","",IF(T31="",CONCATENATE(L31,"   ",O31),CONCATENATE(O31," ・ ",L31))))</f>
        <v/>
      </c>
      <c r="E31" s="356"/>
      <c r="F31" s="356"/>
      <c r="G31" s="357"/>
      <c r="H31" s="367"/>
      <c r="I31" s="368"/>
      <c r="J31" s="365"/>
      <c r="K31" s="366"/>
      <c r="L31" s="391"/>
      <c r="M31" s="363"/>
      <c r="N31" s="392"/>
      <c r="O31" s="362"/>
      <c r="P31" s="363"/>
      <c r="Q31" s="363"/>
      <c r="R31" s="363"/>
      <c r="S31" s="364"/>
      <c r="T31" s="53"/>
    </row>
    <row r="32" spans="1:28">
      <c r="A32" s="234"/>
      <c r="B32" s="17"/>
      <c r="C32" s="121" t="str">
        <f t="shared" si="0"/>
        <v/>
      </c>
      <c r="D32" s="355" t="str">
        <f t="shared" ref="D32:D39" si="1">IF(O32="","",IF(L32="","",IF(T32="",CONCATENATE(L32,"   ",O32),CONCATENATE(O32," ・ ",L32))))</f>
        <v/>
      </c>
      <c r="E32" s="356"/>
      <c r="F32" s="356"/>
      <c r="G32" s="357"/>
      <c r="H32" s="367"/>
      <c r="I32" s="368"/>
      <c r="J32" s="365"/>
      <c r="K32" s="366"/>
      <c r="L32" s="391"/>
      <c r="M32" s="363"/>
      <c r="N32" s="392"/>
      <c r="O32" s="362"/>
      <c r="P32" s="363"/>
      <c r="Q32" s="363"/>
      <c r="R32" s="363"/>
      <c r="S32" s="364"/>
      <c r="T32" s="53"/>
    </row>
    <row r="33" spans="1:28">
      <c r="A33" s="234"/>
      <c r="B33" s="17"/>
      <c r="C33" s="121" t="str">
        <f t="shared" si="0"/>
        <v/>
      </c>
      <c r="D33" s="355" t="str">
        <f t="shared" si="1"/>
        <v/>
      </c>
      <c r="E33" s="356"/>
      <c r="F33" s="356"/>
      <c r="G33" s="357"/>
      <c r="H33" s="367"/>
      <c r="I33" s="368"/>
      <c r="J33" s="365"/>
      <c r="K33" s="366"/>
      <c r="L33" s="391"/>
      <c r="M33" s="363"/>
      <c r="N33" s="392"/>
      <c r="O33" s="362"/>
      <c r="P33" s="363"/>
      <c r="Q33" s="363"/>
      <c r="R33" s="363"/>
      <c r="S33" s="364"/>
      <c r="T33" s="53"/>
    </row>
    <row r="34" spans="1:28">
      <c r="A34" s="234"/>
      <c r="B34" s="17"/>
      <c r="C34" s="121" t="str">
        <f t="shared" si="0"/>
        <v/>
      </c>
      <c r="D34" s="355" t="str">
        <f t="shared" si="1"/>
        <v/>
      </c>
      <c r="E34" s="356"/>
      <c r="F34" s="356"/>
      <c r="G34" s="357"/>
      <c r="H34" s="367"/>
      <c r="I34" s="368"/>
      <c r="J34" s="365"/>
      <c r="K34" s="366"/>
      <c r="L34" s="391"/>
      <c r="M34" s="363"/>
      <c r="N34" s="392"/>
      <c r="O34" s="362"/>
      <c r="P34" s="363"/>
      <c r="Q34" s="363"/>
      <c r="R34" s="363"/>
      <c r="S34" s="364"/>
      <c r="T34" s="53"/>
      <c r="U34" s="339" t="s">
        <v>193</v>
      </c>
      <c r="V34" s="339"/>
      <c r="W34" s="339"/>
      <c r="X34" s="339"/>
      <c r="Y34" s="339"/>
      <c r="Z34" s="339"/>
      <c r="AA34" s="339"/>
      <c r="AB34" s="339"/>
    </row>
    <row r="35" spans="1:28">
      <c r="A35" s="234"/>
      <c r="B35" s="17"/>
      <c r="C35" s="121" t="str">
        <f t="shared" si="0"/>
        <v/>
      </c>
      <c r="D35" s="355" t="str">
        <f t="shared" si="1"/>
        <v/>
      </c>
      <c r="E35" s="356"/>
      <c r="F35" s="356"/>
      <c r="G35" s="357"/>
      <c r="H35" s="367"/>
      <c r="I35" s="368"/>
      <c r="J35" s="365"/>
      <c r="K35" s="366"/>
      <c r="L35" s="391"/>
      <c r="M35" s="363"/>
      <c r="N35" s="392"/>
      <c r="O35" s="362"/>
      <c r="P35" s="363"/>
      <c r="Q35" s="363"/>
      <c r="R35" s="363"/>
      <c r="S35" s="364"/>
      <c r="T35" s="53"/>
    </row>
    <row r="36" spans="1:28">
      <c r="A36" s="234"/>
      <c r="B36" s="17"/>
      <c r="C36" s="121" t="str">
        <f t="shared" si="0"/>
        <v/>
      </c>
      <c r="D36" s="355" t="str">
        <f t="shared" si="1"/>
        <v/>
      </c>
      <c r="E36" s="356"/>
      <c r="F36" s="356"/>
      <c r="G36" s="357"/>
      <c r="H36" s="367"/>
      <c r="I36" s="368"/>
      <c r="J36" s="365"/>
      <c r="K36" s="366"/>
      <c r="L36" s="391"/>
      <c r="M36" s="363"/>
      <c r="N36" s="392"/>
      <c r="O36" s="362"/>
      <c r="P36" s="363"/>
      <c r="Q36" s="363"/>
      <c r="R36" s="363"/>
      <c r="S36" s="364"/>
      <c r="T36" s="53"/>
    </row>
    <row r="37" spans="1:28">
      <c r="A37" s="234"/>
      <c r="B37" s="17"/>
      <c r="C37" s="121" t="str">
        <f t="shared" si="0"/>
        <v/>
      </c>
      <c r="D37" s="355" t="str">
        <f t="shared" si="1"/>
        <v/>
      </c>
      <c r="E37" s="356"/>
      <c r="F37" s="356"/>
      <c r="G37" s="357"/>
      <c r="H37" s="367"/>
      <c r="I37" s="368"/>
      <c r="J37" s="365"/>
      <c r="K37" s="366"/>
      <c r="L37" s="391"/>
      <c r="M37" s="363"/>
      <c r="N37" s="392"/>
      <c r="O37" s="362"/>
      <c r="P37" s="363"/>
      <c r="Q37" s="363"/>
      <c r="R37" s="363"/>
      <c r="S37" s="364"/>
      <c r="T37" s="53"/>
    </row>
    <row r="38" spans="1:28">
      <c r="A38" s="234"/>
      <c r="B38" s="17"/>
      <c r="C38" s="121" t="str">
        <f t="shared" si="0"/>
        <v/>
      </c>
      <c r="D38" s="355" t="str">
        <f t="shared" si="1"/>
        <v/>
      </c>
      <c r="E38" s="356"/>
      <c r="F38" s="356"/>
      <c r="G38" s="357"/>
      <c r="H38" s="367"/>
      <c r="I38" s="368"/>
      <c r="J38" s="365"/>
      <c r="K38" s="366"/>
      <c r="L38" s="391"/>
      <c r="M38" s="363"/>
      <c r="N38" s="392"/>
      <c r="O38" s="362"/>
      <c r="P38" s="363"/>
      <c r="Q38" s="363"/>
      <c r="R38" s="363"/>
      <c r="S38" s="364"/>
      <c r="T38" s="53"/>
    </row>
    <row r="39" spans="1:28">
      <c r="A39" s="234"/>
      <c r="B39" s="17"/>
      <c r="C39" s="68" t="str">
        <f t="shared" si="0"/>
        <v/>
      </c>
      <c r="D39" s="355" t="str">
        <f t="shared" si="1"/>
        <v/>
      </c>
      <c r="E39" s="356"/>
      <c r="F39" s="356"/>
      <c r="G39" s="358"/>
      <c r="H39" s="367"/>
      <c r="I39" s="368"/>
      <c r="J39" s="365"/>
      <c r="K39" s="366"/>
      <c r="L39" s="391"/>
      <c r="M39" s="363"/>
      <c r="N39" s="392"/>
      <c r="O39" s="362"/>
      <c r="P39" s="363"/>
      <c r="Q39" s="363"/>
      <c r="R39" s="363"/>
      <c r="S39" s="364"/>
      <c r="T39" s="53"/>
    </row>
    <row r="40" spans="1:28" ht="13.5" hidden="1" customHeight="1">
      <c r="A40" s="235"/>
      <c r="B40" s="19"/>
      <c r="C40" s="69" t="str">
        <f>IF(J40="","",IF(H40="","",IF(T40="",CONCATENATE(H40," ",J40),CONCATENATE(J40,"・",H40))))</f>
        <v/>
      </c>
      <c r="D40" s="359" t="str">
        <f>IF(O40="","",IF(L40="","",IF(T40="",CONCATENATE(L40,"   ",O40),CONCATENATE(O40,"・",L40))))</f>
        <v/>
      </c>
      <c r="E40" s="360"/>
      <c r="F40" s="360"/>
      <c r="G40" s="361"/>
      <c r="H40" s="412"/>
      <c r="I40" s="413"/>
      <c r="J40" s="347"/>
      <c r="K40" s="414"/>
      <c r="L40" s="353"/>
      <c r="M40" s="353"/>
      <c r="N40" s="373"/>
      <c r="O40" s="352"/>
      <c r="P40" s="353"/>
      <c r="Q40" s="353"/>
      <c r="R40" s="353"/>
      <c r="S40" s="354"/>
      <c r="T40" s="53"/>
    </row>
    <row r="41" spans="1:28" ht="13.5" hidden="1" customHeight="1">
      <c r="A41" s="234"/>
      <c r="B41" s="20"/>
      <c r="C41" s="121" t="str">
        <f>IF(J41="","",IF(H41="","",IF(T41="",CONCATENATE(H41," ",J41),CONCATENATE(J41,"・",H41))))</f>
        <v/>
      </c>
      <c r="D41" s="355" t="str">
        <f>IF(O41="","",IF(L41="","",IF(T41="",CONCATENATE(L41,"   ",O41),CONCATENATE(O41,"・",L41))))</f>
        <v/>
      </c>
      <c r="E41" s="469"/>
      <c r="F41" s="469"/>
      <c r="G41" s="470"/>
      <c r="H41" s="410"/>
      <c r="I41" s="411"/>
      <c r="J41" s="468"/>
      <c r="K41" s="366"/>
      <c r="L41" s="370"/>
      <c r="M41" s="370"/>
      <c r="N41" s="372"/>
      <c r="O41" s="369"/>
      <c r="P41" s="370"/>
      <c r="Q41" s="370"/>
      <c r="R41" s="370"/>
      <c r="S41" s="371"/>
      <c r="T41" s="53"/>
    </row>
    <row r="42" spans="1:28" ht="13.5" hidden="1" customHeight="1">
      <c r="A42" s="236"/>
      <c r="B42" s="51"/>
      <c r="C42" s="70" t="str">
        <f>IF(J42="","",IF(I42="","",IF(T42="",CONCATENATE(I42," ",J42),CONCATENATE(J42,"・",I42))))</f>
        <v/>
      </c>
      <c r="D42" s="349" t="str">
        <f>IF(O42="","",IF(L42="","",IF(T42="",CONCATENATE(L42,"   ",O42),CONCATENATE(O42,"・",L42))))</f>
        <v/>
      </c>
      <c r="E42" s="350"/>
      <c r="F42" s="350"/>
      <c r="G42" s="351"/>
      <c r="H42" s="484"/>
      <c r="I42" s="485"/>
      <c r="J42" s="374"/>
      <c r="K42" s="375"/>
      <c r="L42" s="493"/>
      <c r="M42" s="493"/>
      <c r="N42" s="494"/>
      <c r="O42" s="495"/>
      <c r="P42" s="493"/>
      <c r="Q42" s="493"/>
      <c r="R42" s="493"/>
      <c r="S42" s="496"/>
      <c r="T42" s="53"/>
    </row>
    <row r="43" spans="1:28" ht="13.5" customHeight="1">
      <c r="A43" s="234"/>
      <c r="B43" s="17"/>
      <c r="C43" s="68" t="str">
        <f>IF(J43="","",IF(H43="","",IF(T43="",CONCATENATE(H43," ",J43),CONCATENATE(J43," ・ ",H43))))</f>
        <v/>
      </c>
      <c r="D43" s="355" t="str">
        <f>IF(O43="","",IF(L43="","",IF(T43="",CONCATENATE(L43,"   ",O43),CONCATENATE(O43," ・ ",L43))))</f>
        <v/>
      </c>
      <c r="E43" s="356"/>
      <c r="F43" s="356"/>
      <c r="G43" s="358"/>
      <c r="H43" s="486"/>
      <c r="I43" s="487"/>
      <c r="J43" s="365"/>
      <c r="K43" s="366"/>
      <c r="L43" s="367"/>
      <c r="M43" s="468"/>
      <c r="N43" s="468"/>
      <c r="O43" s="365"/>
      <c r="P43" s="468"/>
      <c r="Q43" s="468"/>
      <c r="R43" s="468"/>
      <c r="S43" s="492"/>
      <c r="T43" s="53"/>
    </row>
    <row r="44" spans="1:28" ht="13.5" customHeight="1">
      <c r="A44" s="237"/>
      <c r="B44" s="52"/>
      <c r="C44" s="68" t="str">
        <f>IF(J44="","",IF(H44="","",IF(T44="",CONCATENATE(H44," ",J44),CONCATENATE(J44," ・ ",H44))))</f>
        <v/>
      </c>
      <c r="D44" s="355" t="str">
        <f>IF(O44="","",IF(L44="","",IF(T44="",CONCATENATE(L44,"   ",O44),CONCATENATE(O44," ・ ",L44))))</f>
        <v/>
      </c>
      <c r="E44" s="356"/>
      <c r="F44" s="356"/>
      <c r="G44" s="358"/>
      <c r="H44" s="497"/>
      <c r="I44" s="498"/>
      <c r="J44" s="346"/>
      <c r="K44" s="414"/>
      <c r="L44" s="501"/>
      <c r="M44" s="347"/>
      <c r="N44" s="347"/>
      <c r="O44" s="346"/>
      <c r="P44" s="347"/>
      <c r="Q44" s="347"/>
      <c r="R44" s="347"/>
      <c r="S44" s="348"/>
      <c r="T44" s="53"/>
    </row>
    <row r="45" spans="1:28" ht="13.5" customHeight="1" thickBot="1">
      <c r="A45" s="238"/>
      <c r="B45" s="18"/>
      <c r="C45" s="71" t="str">
        <f>IF(J45="","",IF(H45="","",IF(T45="",CONCATENATE(H45," ",J45),CONCATENATE(J45," ・ ",H45))))</f>
        <v/>
      </c>
      <c r="D45" s="433" t="str">
        <f>IF(O45="","",IF(L45="","",IF(T45="",CONCATENATE(L45,"   ",O45),CONCATENATE(O45," ・ ",L45))))</f>
        <v/>
      </c>
      <c r="E45" s="434"/>
      <c r="F45" s="434"/>
      <c r="G45" s="435"/>
      <c r="H45" s="499"/>
      <c r="I45" s="500"/>
      <c r="J45" s="415"/>
      <c r="K45" s="418"/>
      <c r="L45" s="502"/>
      <c r="M45" s="416"/>
      <c r="N45" s="416"/>
      <c r="O45" s="415"/>
      <c r="P45" s="416"/>
      <c r="Q45" s="416"/>
      <c r="R45" s="416"/>
      <c r="S45" s="417"/>
      <c r="T45" s="53"/>
    </row>
    <row r="46" spans="1:28" ht="13.5" customHeight="1">
      <c r="B46" s="5"/>
      <c r="C46" s="12"/>
      <c r="D46" s="11"/>
      <c r="E46" s="11"/>
      <c r="F46" s="11"/>
      <c r="G46" s="11"/>
      <c r="H46" s="5"/>
      <c r="I46" s="21"/>
      <c r="J46" s="21"/>
      <c r="K46" s="21"/>
      <c r="L46" s="13"/>
      <c r="M46" s="21"/>
      <c r="N46" s="5"/>
      <c r="O46" s="5"/>
      <c r="Q46" s="5"/>
      <c r="R46" s="21"/>
      <c r="S46" s="11"/>
      <c r="T46" s="11"/>
    </row>
    <row r="47" spans="1:28" ht="14.25" thickBot="1">
      <c r="A47" s="4" t="s">
        <v>24</v>
      </c>
    </row>
    <row r="48" spans="1:28" ht="13.5" customHeight="1">
      <c r="A48" s="419" t="s">
        <v>47</v>
      </c>
      <c r="B48" s="474" t="s">
        <v>22</v>
      </c>
      <c r="C48" s="475"/>
      <c r="D48" s="404"/>
      <c r="E48" s="405"/>
      <c r="F48" s="478" t="s">
        <v>75</v>
      </c>
      <c r="G48" s="479"/>
      <c r="H48" s="480"/>
      <c r="I48" s="344"/>
      <c r="J48" s="22" t="s">
        <v>6</v>
      </c>
      <c r="K48" s="22"/>
      <c r="L48" s="488"/>
      <c r="M48" s="509" t="s">
        <v>7</v>
      </c>
      <c r="N48" s="510"/>
      <c r="O48" s="511"/>
      <c r="P48" s="55" t="s">
        <v>2</v>
      </c>
      <c r="Q48" s="40" t="s">
        <v>5</v>
      </c>
      <c r="R48" s="44"/>
      <c r="S48" s="45"/>
      <c r="T48" s="45"/>
      <c r="W48" s="6"/>
    </row>
    <row r="49" spans="1:28" ht="13.5" customHeight="1">
      <c r="A49" s="420"/>
      <c r="B49" s="476"/>
      <c r="C49" s="477"/>
      <c r="D49" s="406"/>
      <c r="E49" s="407"/>
      <c r="F49" s="481"/>
      <c r="G49" s="482"/>
      <c r="H49" s="483"/>
      <c r="I49" s="345"/>
      <c r="J49" s="23" t="s">
        <v>25</v>
      </c>
      <c r="K49" s="23"/>
      <c r="L49" s="489"/>
      <c r="M49" s="58" t="s">
        <v>18</v>
      </c>
      <c r="N49" s="24" t="s">
        <v>19</v>
      </c>
      <c r="O49" s="59" t="s">
        <v>20</v>
      </c>
      <c r="P49" s="56"/>
      <c r="Q49" s="41"/>
      <c r="R49" s="33"/>
      <c r="S49" s="33"/>
      <c r="T49" s="33"/>
    </row>
    <row r="50" spans="1:28">
      <c r="A50" s="201" t="str">
        <f t="shared" ref="A50:A60" si="2">IF(A28="","",A28)</f>
        <v/>
      </c>
      <c r="B50" s="340" t="str">
        <f t="shared" ref="B50:B60" si="3">C28</f>
        <v/>
      </c>
      <c r="C50" s="341"/>
      <c r="D50" s="441"/>
      <c r="E50" s="442"/>
      <c r="F50" s="408"/>
      <c r="G50" s="409"/>
      <c r="H50" s="72" t="s">
        <v>18</v>
      </c>
      <c r="I50" s="108"/>
      <c r="J50" s="83"/>
      <c r="K50" s="342" t="str">
        <f>IF(M50="","",IF(N50="","",IF(O50="","",DATEDIF(CONCATENATE(M50,"/",N50,"/",O50),#REF!,"Y"))))</f>
        <v/>
      </c>
      <c r="L50" s="343"/>
      <c r="M50" s="85"/>
      <c r="N50" s="86"/>
      <c r="O50" s="87"/>
      <c r="P50" s="57"/>
      <c r="Q50" s="42"/>
      <c r="R50" s="11"/>
      <c r="S50" s="11"/>
      <c r="T50" s="11"/>
    </row>
    <row r="51" spans="1:28">
      <c r="A51" s="201" t="str">
        <f t="shared" si="2"/>
        <v/>
      </c>
      <c r="B51" s="340" t="str">
        <f t="shared" si="3"/>
        <v/>
      </c>
      <c r="C51" s="341"/>
      <c r="D51" s="441"/>
      <c r="E51" s="442"/>
      <c r="F51" s="408"/>
      <c r="G51" s="409"/>
      <c r="H51" s="72" t="s">
        <v>18</v>
      </c>
      <c r="I51" s="108"/>
      <c r="J51" s="83"/>
      <c r="K51" s="342" t="str">
        <f>IF(M51="","",IF(N51="","",IF(O51="","",DATEDIF(CONCATENATE(M51,"/",N51,"/",O51),#REF!,"Y"))))</f>
        <v/>
      </c>
      <c r="L51" s="343"/>
      <c r="M51" s="85"/>
      <c r="N51" s="86"/>
      <c r="O51" s="87"/>
      <c r="P51" s="57"/>
      <c r="Q51" s="42"/>
      <c r="R51" s="11"/>
      <c r="S51" s="11"/>
      <c r="T51" s="11"/>
    </row>
    <row r="52" spans="1:28">
      <c r="A52" s="201" t="str">
        <f t="shared" si="2"/>
        <v/>
      </c>
      <c r="B52" s="340" t="str">
        <f t="shared" si="3"/>
        <v/>
      </c>
      <c r="C52" s="341"/>
      <c r="D52" s="441"/>
      <c r="E52" s="442"/>
      <c r="F52" s="408"/>
      <c r="G52" s="409"/>
      <c r="H52" s="72" t="s">
        <v>18</v>
      </c>
      <c r="I52" s="108"/>
      <c r="J52" s="83"/>
      <c r="K52" s="342" t="str">
        <f>IF(M52="","",IF(N52="","",IF(O52="","",DATEDIF(CONCATENATE(M52,"/",N52,"/",O52),#REF!,"Y"))))</f>
        <v/>
      </c>
      <c r="L52" s="343"/>
      <c r="M52" s="85"/>
      <c r="N52" s="86"/>
      <c r="O52" s="87"/>
      <c r="P52" s="57"/>
      <c r="Q52" s="42"/>
      <c r="R52" s="11"/>
      <c r="S52" s="11"/>
      <c r="T52" s="11"/>
      <c r="U52" s="339" t="s">
        <v>193</v>
      </c>
      <c r="V52" s="339"/>
      <c r="W52" s="339"/>
      <c r="X52" s="339"/>
      <c r="Y52" s="339"/>
      <c r="Z52" s="339"/>
      <c r="AA52" s="339"/>
      <c r="AB52" s="339"/>
    </row>
    <row r="53" spans="1:28">
      <c r="A53" s="201" t="str">
        <f t="shared" si="2"/>
        <v/>
      </c>
      <c r="B53" s="340" t="str">
        <f t="shared" si="3"/>
        <v/>
      </c>
      <c r="C53" s="341"/>
      <c r="D53" s="441"/>
      <c r="E53" s="442"/>
      <c r="F53" s="408"/>
      <c r="G53" s="409"/>
      <c r="H53" s="72" t="s">
        <v>18</v>
      </c>
      <c r="I53" s="108"/>
      <c r="J53" s="83"/>
      <c r="K53" s="342" t="str">
        <f>IF(M53="","",IF(N53="","",IF(O53="","",DATEDIF(CONCATENATE(M53,"/",N53,"/",O53),#REF!,"Y"))))</f>
        <v/>
      </c>
      <c r="L53" s="343"/>
      <c r="M53" s="85"/>
      <c r="N53" s="86"/>
      <c r="O53" s="87"/>
      <c r="P53" s="57"/>
      <c r="Q53" s="42"/>
      <c r="R53" s="11"/>
      <c r="S53" s="11"/>
      <c r="T53" s="11"/>
    </row>
    <row r="54" spans="1:28">
      <c r="A54" s="201" t="str">
        <f t="shared" si="2"/>
        <v/>
      </c>
      <c r="B54" s="340" t="str">
        <f t="shared" si="3"/>
        <v/>
      </c>
      <c r="C54" s="341"/>
      <c r="D54" s="441"/>
      <c r="E54" s="442"/>
      <c r="F54" s="408"/>
      <c r="G54" s="409"/>
      <c r="H54" s="72" t="s">
        <v>18</v>
      </c>
      <c r="I54" s="108"/>
      <c r="J54" s="83"/>
      <c r="K54" s="342" t="str">
        <f>IF(M54="","",IF(N54="","",IF(O54="","",DATEDIF(CONCATENATE(M54,"/",N54,"/",O54),#REF!,"Y"))))</f>
        <v/>
      </c>
      <c r="L54" s="343"/>
      <c r="M54" s="85"/>
      <c r="N54" s="86"/>
      <c r="O54" s="87"/>
      <c r="P54" s="57"/>
      <c r="Q54" s="42"/>
      <c r="R54" s="11"/>
      <c r="S54" s="11"/>
      <c r="T54" s="11"/>
    </row>
    <row r="55" spans="1:28">
      <c r="A55" s="201" t="str">
        <f t="shared" si="2"/>
        <v/>
      </c>
      <c r="B55" s="340" t="str">
        <f t="shared" si="3"/>
        <v/>
      </c>
      <c r="C55" s="341"/>
      <c r="D55" s="441"/>
      <c r="E55" s="442"/>
      <c r="F55" s="408"/>
      <c r="G55" s="409"/>
      <c r="H55" s="72" t="s">
        <v>18</v>
      </c>
      <c r="I55" s="108"/>
      <c r="J55" s="83"/>
      <c r="K55" s="342" t="str">
        <f>IF(M55="","",IF(N55="","",IF(O55="","",DATEDIF(CONCATENATE(M55,"/",N55,"/",O55),#REF!,"Y"))))</f>
        <v/>
      </c>
      <c r="L55" s="343"/>
      <c r="M55" s="85"/>
      <c r="N55" s="86"/>
      <c r="O55" s="87"/>
      <c r="P55" s="57"/>
      <c r="Q55" s="42"/>
      <c r="R55" s="11"/>
      <c r="S55" s="11"/>
      <c r="T55" s="11"/>
    </row>
    <row r="56" spans="1:28">
      <c r="A56" s="201" t="str">
        <f t="shared" si="2"/>
        <v/>
      </c>
      <c r="B56" s="340" t="str">
        <f t="shared" si="3"/>
        <v/>
      </c>
      <c r="C56" s="341"/>
      <c r="D56" s="441"/>
      <c r="E56" s="442"/>
      <c r="F56" s="408"/>
      <c r="G56" s="409"/>
      <c r="H56" s="72" t="s">
        <v>18</v>
      </c>
      <c r="I56" s="108"/>
      <c r="J56" s="83"/>
      <c r="K56" s="342" t="str">
        <f>IF(M56="","",IF(N56="","",IF(O56="","",DATEDIF(CONCATENATE(M56,"/",N56,"/",O56),#REF!,"Y"))))</f>
        <v/>
      </c>
      <c r="L56" s="343"/>
      <c r="M56" s="85"/>
      <c r="N56" s="86"/>
      <c r="O56" s="87"/>
      <c r="P56" s="57"/>
      <c r="Q56" s="42"/>
      <c r="R56" s="11"/>
      <c r="S56" s="11"/>
      <c r="T56" s="11"/>
      <c r="U56" s="339"/>
      <c r="V56" s="339"/>
      <c r="W56" s="339"/>
      <c r="X56" s="339"/>
      <c r="Y56" s="339"/>
      <c r="Z56" s="339"/>
      <c r="AA56" s="339"/>
      <c r="AB56" s="339"/>
    </row>
    <row r="57" spans="1:28">
      <c r="A57" s="201" t="str">
        <f t="shared" si="2"/>
        <v/>
      </c>
      <c r="B57" s="340" t="str">
        <f t="shared" si="3"/>
        <v/>
      </c>
      <c r="C57" s="341"/>
      <c r="D57" s="441"/>
      <c r="E57" s="442"/>
      <c r="F57" s="408"/>
      <c r="G57" s="409"/>
      <c r="H57" s="72" t="s">
        <v>18</v>
      </c>
      <c r="I57" s="108"/>
      <c r="J57" s="83"/>
      <c r="K57" s="342" t="str">
        <f>IF(M57="","",IF(N57="","",IF(O57="","",DATEDIF(CONCATENATE(M57,"/",N57,"/",O57),#REF!,"Y"))))</f>
        <v/>
      </c>
      <c r="L57" s="343"/>
      <c r="M57" s="85"/>
      <c r="N57" s="86"/>
      <c r="O57" s="87"/>
      <c r="P57" s="57"/>
      <c r="Q57" s="42"/>
      <c r="R57" s="11"/>
      <c r="S57" s="11"/>
      <c r="T57" s="11"/>
    </row>
    <row r="58" spans="1:28">
      <c r="A58" s="201" t="str">
        <f t="shared" si="2"/>
        <v/>
      </c>
      <c r="B58" s="340" t="str">
        <f t="shared" si="3"/>
        <v/>
      </c>
      <c r="C58" s="341"/>
      <c r="D58" s="441"/>
      <c r="E58" s="442"/>
      <c r="F58" s="408"/>
      <c r="G58" s="409"/>
      <c r="H58" s="72" t="s">
        <v>18</v>
      </c>
      <c r="I58" s="108"/>
      <c r="J58" s="83"/>
      <c r="K58" s="342" t="str">
        <f>IF(M58="","",IF(N58="","",IF(O58="","",DATEDIF(CONCATENATE(M58,"/",N58,"/",O58),#REF!,"Y"))))</f>
        <v/>
      </c>
      <c r="L58" s="343"/>
      <c r="M58" s="85"/>
      <c r="N58" s="86"/>
      <c r="O58" s="87"/>
      <c r="P58" s="57"/>
      <c r="Q58" s="42"/>
      <c r="R58" s="11"/>
      <c r="S58" s="11"/>
      <c r="T58" s="11"/>
    </row>
    <row r="59" spans="1:28">
      <c r="A59" s="201" t="str">
        <f t="shared" si="2"/>
        <v/>
      </c>
      <c r="B59" s="340" t="str">
        <f t="shared" si="3"/>
        <v/>
      </c>
      <c r="C59" s="341"/>
      <c r="D59" s="441"/>
      <c r="E59" s="442"/>
      <c r="F59" s="408"/>
      <c r="G59" s="409"/>
      <c r="H59" s="72" t="s">
        <v>18</v>
      </c>
      <c r="I59" s="108"/>
      <c r="J59" s="83"/>
      <c r="K59" s="342" t="str">
        <f>IF(M59="","",IF(N59="","",IF(O59="","",DATEDIF(CONCATENATE(M59,"/",N59,"/",O59),#REF!,"Y"))))</f>
        <v/>
      </c>
      <c r="L59" s="343"/>
      <c r="M59" s="85"/>
      <c r="N59" s="86"/>
      <c r="O59" s="87"/>
      <c r="P59" s="57"/>
      <c r="Q59" s="42"/>
      <c r="R59" s="11"/>
      <c r="S59" s="11"/>
      <c r="T59" s="11"/>
    </row>
    <row r="60" spans="1:28">
      <c r="A60" s="201" t="str">
        <f t="shared" si="2"/>
        <v/>
      </c>
      <c r="B60" s="340" t="str">
        <f t="shared" si="3"/>
        <v/>
      </c>
      <c r="C60" s="341"/>
      <c r="D60" s="441"/>
      <c r="E60" s="442"/>
      <c r="F60" s="408"/>
      <c r="G60" s="409"/>
      <c r="H60" s="72" t="s">
        <v>18</v>
      </c>
      <c r="I60" s="108"/>
      <c r="J60" s="83"/>
      <c r="K60" s="342" t="str">
        <f>IF(M60="","",IF(N60="","",IF(O60="","",DATEDIF(CONCATENATE(M60,"/",N60,"/",O60),#REF!,"Y"))))</f>
        <v/>
      </c>
      <c r="L60" s="343"/>
      <c r="M60" s="85"/>
      <c r="N60" s="86"/>
      <c r="O60" s="87"/>
      <c r="P60" s="57"/>
      <c r="Q60" s="42"/>
      <c r="R60" s="11"/>
      <c r="S60" s="11"/>
      <c r="T60" s="11"/>
      <c r="U60" s="339" t="s">
        <v>194</v>
      </c>
      <c r="V60" s="339"/>
      <c r="W60" s="339"/>
      <c r="X60" s="339"/>
      <c r="Y60" s="339"/>
      <c r="Z60" s="339"/>
      <c r="AA60" s="339"/>
      <c r="AB60" s="339"/>
    </row>
    <row r="61" spans="1:28" ht="14.25" thickBot="1">
      <c r="A61" s="201" t="str">
        <f t="shared" ref="A61:A67" si="4">IF(A39="","",A39)</f>
        <v/>
      </c>
      <c r="B61" s="340" t="str">
        <f t="shared" ref="B61:B67" si="5">C39</f>
        <v/>
      </c>
      <c r="C61" s="341"/>
      <c r="D61" s="441"/>
      <c r="E61" s="456"/>
      <c r="F61" s="408"/>
      <c r="G61" s="432"/>
      <c r="H61" s="72" t="s">
        <v>18</v>
      </c>
      <c r="I61" s="108"/>
      <c r="J61" s="83"/>
      <c r="K61" s="342" t="str">
        <f>IF(M61="","",IF(N61="","",IF(O61="","",DATEDIF(CONCATENATE(M61,"/",N61,"/",O61),#REF!,"Y"))))</f>
        <v/>
      </c>
      <c r="L61" s="343"/>
      <c r="M61" s="85"/>
      <c r="N61" s="86"/>
      <c r="O61" s="87"/>
      <c r="P61" s="54"/>
      <c r="Q61" s="43"/>
      <c r="R61" s="11"/>
      <c r="S61" s="11"/>
      <c r="T61" s="11"/>
    </row>
    <row r="62" spans="1:28" ht="13.5" hidden="1" customHeight="1">
      <c r="A62" s="202" t="str">
        <f t="shared" si="4"/>
        <v/>
      </c>
      <c r="B62" s="340" t="str">
        <f t="shared" si="5"/>
        <v/>
      </c>
      <c r="C62" s="473"/>
      <c r="D62" s="439" t="s">
        <v>26</v>
      </c>
      <c r="E62" s="440"/>
      <c r="F62" s="443"/>
      <c r="G62" s="444"/>
      <c r="H62" s="72" t="s">
        <v>18</v>
      </c>
      <c r="I62" s="108"/>
      <c r="J62" s="95"/>
      <c r="K62" s="342" t="str">
        <f>IF(M62="","",IF(N62="","",IF(O62="","",DATEDIF(CONCATENATE(M62,"/",N62,"/",O62),#REF!,"Y"))))</f>
        <v/>
      </c>
      <c r="L62" s="343"/>
      <c r="M62" s="97"/>
      <c r="N62" s="98"/>
      <c r="O62" s="99"/>
      <c r="P62" s="26"/>
      <c r="Q62" s="27">
        <v>1</v>
      </c>
      <c r="R62" s="436"/>
      <c r="S62" s="437"/>
      <c r="T62" s="438"/>
    </row>
    <row r="63" spans="1:28" ht="13.5" hidden="1" customHeight="1">
      <c r="A63" s="202" t="str">
        <f t="shared" si="4"/>
        <v/>
      </c>
      <c r="B63" s="340" t="str">
        <f t="shared" si="5"/>
        <v/>
      </c>
      <c r="C63" s="473"/>
      <c r="D63" s="439" t="s">
        <v>27</v>
      </c>
      <c r="E63" s="440"/>
      <c r="F63" s="443"/>
      <c r="G63" s="444"/>
      <c r="H63" s="72" t="s">
        <v>18</v>
      </c>
      <c r="I63" s="108"/>
      <c r="J63" s="95"/>
      <c r="K63" s="342" t="str">
        <f>IF(M63="","",IF(N63="","",IF(O63="","",DATEDIF(CONCATENATE(M63,"/",N63,"/",O63),#REF!,"Y"))))</f>
        <v/>
      </c>
      <c r="L63" s="343"/>
      <c r="M63" s="97"/>
      <c r="N63" s="98"/>
      <c r="O63" s="99"/>
      <c r="P63" s="9"/>
      <c r="Q63" s="29">
        <v>1</v>
      </c>
      <c r="R63" s="445"/>
      <c r="S63" s="446"/>
      <c r="T63" s="447"/>
    </row>
    <row r="64" spans="1:28" ht="13.5" hidden="1" customHeight="1" thickBot="1">
      <c r="A64" s="203" t="str">
        <f t="shared" si="4"/>
        <v/>
      </c>
      <c r="B64" s="340" t="str">
        <f t="shared" si="5"/>
        <v/>
      </c>
      <c r="C64" s="473"/>
      <c r="D64" s="439" t="s">
        <v>28</v>
      </c>
      <c r="E64" s="440"/>
      <c r="F64" s="443"/>
      <c r="G64" s="444"/>
      <c r="H64" s="72" t="s">
        <v>18</v>
      </c>
      <c r="I64" s="108"/>
      <c r="J64" s="96"/>
      <c r="K64" s="342" t="str">
        <f>IF(M64="","",IF(N64="","",IF(O64="","",DATEDIF(CONCATENATE(M64,"/",N64,"/",O64),#REF!,"Y"))))</f>
        <v/>
      </c>
      <c r="L64" s="343"/>
      <c r="M64" s="97"/>
      <c r="N64" s="98"/>
      <c r="O64" s="99"/>
      <c r="P64" s="10"/>
      <c r="Q64" s="31">
        <v>1</v>
      </c>
      <c r="R64" s="506"/>
      <c r="S64" s="507"/>
      <c r="T64" s="508"/>
    </row>
    <row r="65" spans="1:20" ht="14.25" customHeight="1">
      <c r="A65" s="201" t="str">
        <f t="shared" si="4"/>
        <v/>
      </c>
      <c r="B65" s="340" t="str">
        <f t="shared" si="5"/>
        <v/>
      </c>
      <c r="C65" s="341"/>
      <c r="D65" s="441"/>
      <c r="E65" s="456"/>
      <c r="F65" s="408"/>
      <c r="G65" s="432"/>
      <c r="H65" s="72" t="s">
        <v>18</v>
      </c>
      <c r="I65" s="108"/>
      <c r="J65" s="83"/>
      <c r="K65" s="342" t="str">
        <f>IF(M65="","",IF(N65="","",IF(O65="","",DATEDIF(CONCATENATE(M65,"/",N65,"/",O65),#REF!,"Y"))))</f>
        <v/>
      </c>
      <c r="L65" s="343"/>
      <c r="M65" s="85"/>
      <c r="N65" s="86"/>
      <c r="O65" s="87"/>
    </row>
    <row r="66" spans="1:20" ht="14.25" customHeight="1">
      <c r="A66" s="201" t="str">
        <f t="shared" si="4"/>
        <v/>
      </c>
      <c r="B66" s="340" t="str">
        <f t="shared" si="5"/>
        <v/>
      </c>
      <c r="C66" s="341"/>
      <c r="D66" s="441"/>
      <c r="E66" s="456"/>
      <c r="F66" s="465"/>
      <c r="G66" s="432"/>
      <c r="H66" s="72" t="s">
        <v>18</v>
      </c>
      <c r="I66" s="108"/>
      <c r="J66" s="83"/>
      <c r="K66" s="342" t="str">
        <f>IF(M66="","",IF(N66="","",IF(O66="","",DATEDIF(CONCATENATE(M66,"/",N66,"/",O66),#REF!,"Y"))))</f>
        <v/>
      </c>
      <c r="L66" s="343"/>
      <c r="M66" s="85"/>
      <c r="N66" s="86"/>
      <c r="O66" s="87"/>
    </row>
    <row r="67" spans="1:20" ht="14.25" thickBot="1">
      <c r="A67" s="204" t="str">
        <f t="shared" si="4"/>
        <v/>
      </c>
      <c r="B67" s="454" t="str">
        <f t="shared" si="5"/>
        <v/>
      </c>
      <c r="C67" s="455"/>
      <c r="D67" s="459"/>
      <c r="E67" s="460"/>
      <c r="F67" s="466"/>
      <c r="G67" s="467"/>
      <c r="H67" s="73" t="s">
        <v>18</v>
      </c>
      <c r="I67" s="108"/>
      <c r="J67" s="84"/>
      <c r="K67" s="342" t="str">
        <f>IF(M67="","",IF(N67="","",IF(O67="","",DATEDIF(CONCATENATE(M67,"/",N67,"/",O67),#REF!,"Y"))))</f>
        <v/>
      </c>
      <c r="L67" s="343"/>
      <c r="M67" s="88"/>
      <c r="N67" s="89"/>
      <c r="O67" s="90"/>
    </row>
    <row r="68" spans="1:20" ht="14.25" hidden="1" thickBot="1">
      <c r="A68" s="4" t="s">
        <v>29</v>
      </c>
    </row>
    <row r="69" spans="1:20" s="33" customFormat="1" hidden="1">
      <c r="A69" s="32" t="s">
        <v>36</v>
      </c>
      <c r="B69" s="457" t="s">
        <v>22</v>
      </c>
      <c r="C69" s="458"/>
      <c r="D69" s="461" t="s">
        <v>37</v>
      </c>
      <c r="E69" s="462"/>
      <c r="F69" s="463"/>
      <c r="G69" s="464"/>
      <c r="H69" s="503" t="s">
        <v>30</v>
      </c>
      <c r="I69" s="504"/>
      <c r="J69" s="504"/>
      <c r="K69" s="504"/>
      <c r="L69" s="504"/>
      <c r="M69" s="504"/>
      <c r="N69" s="504"/>
      <c r="O69" s="504"/>
      <c r="P69" s="504"/>
      <c r="Q69" s="504"/>
      <c r="R69" s="504"/>
      <c r="S69" s="504"/>
      <c r="T69" s="505"/>
    </row>
    <row r="70" spans="1:20" hidden="1">
      <c r="A70" s="28" t="str">
        <f t="shared" ref="A70:A80" si="6">IF(A28="","",A28)</f>
        <v/>
      </c>
      <c r="B70" s="452" t="str">
        <f t="shared" ref="B70:B80" si="7">C28</f>
        <v/>
      </c>
      <c r="C70" s="453"/>
      <c r="D70" s="8"/>
      <c r="E70" s="34" t="s">
        <v>38</v>
      </c>
      <c r="F70" s="430"/>
      <c r="G70" s="431"/>
      <c r="H70" s="430"/>
      <c r="I70" s="471"/>
      <c r="J70" s="471"/>
      <c r="K70" s="471"/>
      <c r="L70" s="471"/>
      <c r="M70" s="471"/>
      <c r="N70" s="471"/>
      <c r="O70" s="471"/>
      <c r="P70" s="471"/>
      <c r="Q70" s="471"/>
      <c r="R70" s="471"/>
      <c r="S70" s="471"/>
      <c r="T70" s="472"/>
    </row>
    <row r="71" spans="1:20" hidden="1">
      <c r="A71" s="28" t="str">
        <f t="shared" si="6"/>
        <v/>
      </c>
      <c r="B71" s="452" t="str">
        <f t="shared" si="7"/>
        <v/>
      </c>
      <c r="C71" s="453"/>
      <c r="D71" s="8"/>
      <c r="E71" s="34" t="s">
        <v>38</v>
      </c>
      <c r="F71" s="430"/>
      <c r="G71" s="431"/>
      <c r="H71" s="430"/>
      <c r="I71" s="471"/>
      <c r="J71" s="471"/>
      <c r="K71" s="471"/>
      <c r="L71" s="471"/>
      <c r="M71" s="471"/>
      <c r="N71" s="471"/>
      <c r="O71" s="471"/>
      <c r="P71" s="471"/>
      <c r="Q71" s="471"/>
      <c r="R71" s="471"/>
      <c r="S71" s="471"/>
      <c r="T71" s="472"/>
    </row>
    <row r="72" spans="1:20" hidden="1">
      <c r="A72" s="28" t="str">
        <f t="shared" si="6"/>
        <v/>
      </c>
      <c r="B72" s="452" t="str">
        <f t="shared" si="7"/>
        <v/>
      </c>
      <c r="C72" s="453"/>
      <c r="D72" s="8"/>
      <c r="E72" s="34" t="s">
        <v>38</v>
      </c>
      <c r="F72" s="430"/>
      <c r="G72" s="431"/>
      <c r="H72" s="430"/>
      <c r="I72" s="471"/>
      <c r="J72" s="471"/>
      <c r="K72" s="471"/>
      <c r="L72" s="471"/>
      <c r="M72" s="471"/>
      <c r="N72" s="471"/>
      <c r="O72" s="471"/>
      <c r="P72" s="471"/>
      <c r="Q72" s="471"/>
      <c r="R72" s="471"/>
      <c r="S72" s="471"/>
      <c r="T72" s="472"/>
    </row>
    <row r="73" spans="1:20" hidden="1">
      <c r="A73" s="28" t="str">
        <f t="shared" si="6"/>
        <v/>
      </c>
      <c r="B73" s="452" t="str">
        <f t="shared" si="7"/>
        <v/>
      </c>
      <c r="C73" s="453"/>
      <c r="D73" s="8"/>
      <c r="E73" s="34" t="s">
        <v>38</v>
      </c>
      <c r="F73" s="430"/>
      <c r="G73" s="431"/>
      <c r="H73" s="430"/>
      <c r="I73" s="471"/>
      <c r="J73" s="471"/>
      <c r="K73" s="471"/>
      <c r="L73" s="471"/>
      <c r="M73" s="471"/>
      <c r="N73" s="471"/>
      <c r="O73" s="471"/>
      <c r="P73" s="471"/>
      <c r="Q73" s="471"/>
      <c r="R73" s="471"/>
      <c r="S73" s="471"/>
      <c r="T73" s="472"/>
    </row>
    <row r="74" spans="1:20" hidden="1">
      <c r="A74" s="28" t="str">
        <f t="shared" si="6"/>
        <v/>
      </c>
      <c r="B74" s="452" t="str">
        <f t="shared" si="7"/>
        <v/>
      </c>
      <c r="C74" s="453"/>
      <c r="D74" s="8"/>
      <c r="E74" s="34" t="s">
        <v>38</v>
      </c>
      <c r="F74" s="430"/>
      <c r="G74" s="431"/>
      <c r="H74" s="430"/>
      <c r="I74" s="471"/>
      <c r="J74" s="471"/>
      <c r="K74" s="471"/>
      <c r="L74" s="471"/>
      <c r="M74" s="471"/>
      <c r="N74" s="471"/>
      <c r="O74" s="471"/>
      <c r="P74" s="471"/>
      <c r="Q74" s="471"/>
      <c r="R74" s="471"/>
      <c r="S74" s="471"/>
      <c r="T74" s="472"/>
    </row>
    <row r="75" spans="1:20" hidden="1">
      <c r="A75" s="28" t="str">
        <f t="shared" si="6"/>
        <v/>
      </c>
      <c r="B75" s="452" t="str">
        <f t="shared" si="7"/>
        <v/>
      </c>
      <c r="C75" s="453"/>
      <c r="D75" s="8"/>
      <c r="E75" s="34" t="s">
        <v>38</v>
      </c>
      <c r="F75" s="430"/>
      <c r="G75" s="431"/>
      <c r="H75" s="430"/>
      <c r="I75" s="471"/>
      <c r="J75" s="471"/>
      <c r="K75" s="471"/>
      <c r="L75" s="471"/>
      <c r="M75" s="471"/>
      <c r="N75" s="471"/>
      <c r="O75" s="471"/>
      <c r="P75" s="471"/>
      <c r="Q75" s="471"/>
      <c r="R75" s="471"/>
      <c r="S75" s="471"/>
      <c r="T75" s="472"/>
    </row>
    <row r="76" spans="1:20" hidden="1">
      <c r="A76" s="28" t="str">
        <f t="shared" si="6"/>
        <v/>
      </c>
      <c r="B76" s="452" t="str">
        <f t="shared" si="7"/>
        <v/>
      </c>
      <c r="C76" s="453"/>
      <c r="D76" s="8"/>
      <c r="E76" s="34" t="s">
        <v>38</v>
      </c>
      <c r="F76" s="430"/>
      <c r="G76" s="431"/>
      <c r="H76" s="430"/>
      <c r="I76" s="471"/>
      <c r="J76" s="471"/>
      <c r="K76" s="471"/>
      <c r="L76" s="471"/>
      <c r="M76" s="471"/>
      <c r="N76" s="471"/>
      <c r="O76" s="471"/>
      <c r="P76" s="471"/>
      <c r="Q76" s="471"/>
      <c r="R76" s="471"/>
      <c r="S76" s="471"/>
      <c r="T76" s="472"/>
    </row>
    <row r="77" spans="1:20" hidden="1">
      <c r="A77" s="28" t="str">
        <f t="shared" si="6"/>
        <v/>
      </c>
      <c r="B77" s="452" t="str">
        <f t="shared" si="7"/>
        <v/>
      </c>
      <c r="C77" s="453"/>
      <c r="D77" s="8"/>
      <c r="E77" s="34" t="s">
        <v>38</v>
      </c>
      <c r="F77" s="430"/>
      <c r="G77" s="431"/>
      <c r="H77" s="430"/>
      <c r="I77" s="471"/>
      <c r="J77" s="471"/>
      <c r="K77" s="471"/>
      <c r="L77" s="471"/>
      <c r="M77" s="471"/>
      <c r="N77" s="471"/>
      <c r="O77" s="471"/>
      <c r="P77" s="471"/>
      <c r="Q77" s="471"/>
      <c r="R77" s="471"/>
      <c r="S77" s="471"/>
      <c r="T77" s="472"/>
    </row>
    <row r="78" spans="1:20" hidden="1">
      <c r="A78" s="28" t="str">
        <f t="shared" si="6"/>
        <v/>
      </c>
      <c r="B78" s="452" t="str">
        <f t="shared" si="7"/>
        <v/>
      </c>
      <c r="C78" s="453"/>
      <c r="D78" s="8"/>
      <c r="E78" s="34" t="s">
        <v>38</v>
      </c>
      <c r="F78" s="430"/>
      <c r="G78" s="431"/>
      <c r="H78" s="430"/>
      <c r="I78" s="471"/>
      <c r="J78" s="471"/>
      <c r="K78" s="471"/>
      <c r="L78" s="471"/>
      <c r="M78" s="471"/>
      <c r="N78" s="471"/>
      <c r="O78" s="471"/>
      <c r="P78" s="471"/>
      <c r="Q78" s="471"/>
      <c r="R78" s="471"/>
      <c r="S78" s="471"/>
      <c r="T78" s="472"/>
    </row>
    <row r="79" spans="1:20" hidden="1">
      <c r="A79" s="28" t="str">
        <f t="shared" si="6"/>
        <v/>
      </c>
      <c r="B79" s="452" t="str">
        <f t="shared" si="7"/>
        <v/>
      </c>
      <c r="C79" s="453"/>
      <c r="D79" s="8"/>
      <c r="E79" s="34" t="s">
        <v>38</v>
      </c>
      <c r="F79" s="430"/>
      <c r="G79" s="431"/>
      <c r="H79" s="430"/>
      <c r="I79" s="471"/>
      <c r="J79" s="471"/>
      <c r="K79" s="471"/>
      <c r="L79" s="471"/>
      <c r="M79" s="471"/>
      <c r="N79" s="471"/>
      <c r="O79" s="471"/>
      <c r="P79" s="471"/>
      <c r="Q79" s="471"/>
      <c r="R79" s="471"/>
      <c r="S79" s="471"/>
      <c r="T79" s="472"/>
    </row>
    <row r="80" spans="1:20" hidden="1">
      <c r="A80" s="28" t="str">
        <f t="shared" si="6"/>
        <v/>
      </c>
      <c r="B80" s="452" t="str">
        <f t="shared" si="7"/>
        <v/>
      </c>
      <c r="C80" s="453"/>
      <c r="D80" s="8"/>
      <c r="E80" s="34" t="s">
        <v>38</v>
      </c>
      <c r="F80" s="430"/>
      <c r="G80" s="431"/>
      <c r="H80" s="430"/>
      <c r="I80" s="471"/>
      <c r="J80" s="471"/>
      <c r="K80" s="471"/>
      <c r="L80" s="471"/>
      <c r="M80" s="471"/>
      <c r="N80" s="471"/>
      <c r="O80" s="471"/>
      <c r="P80" s="471"/>
      <c r="Q80" s="471"/>
      <c r="R80" s="471"/>
      <c r="S80" s="471"/>
      <c r="T80" s="472"/>
    </row>
    <row r="81" spans="1:20" hidden="1">
      <c r="A81" s="28" t="str">
        <f>IF(A39="","",A39)</f>
        <v/>
      </c>
      <c r="B81" s="452" t="str">
        <f>C39</f>
        <v/>
      </c>
      <c r="C81" s="453"/>
      <c r="D81" s="8"/>
      <c r="E81" s="34" t="s">
        <v>38</v>
      </c>
      <c r="F81" s="430"/>
      <c r="G81" s="431"/>
      <c r="H81" s="430"/>
      <c r="I81" s="471"/>
      <c r="J81" s="471"/>
      <c r="K81" s="471"/>
      <c r="L81" s="471"/>
      <c r="M81" s="471"/>
      <c r="N81" s="471"/>
      <c r="O81" s="471"/>
      <c r="P81" s="471"/>
      <c r="Q81" s="471"/>
      <c r="R81" s="471"/>
      <c r="S81" s="471"/>
      <c r="T81" s="472"/>
    </row>
    <row r="82" spans="1:20" hidden="1">
      <c r="A82" s="28" t="str">
        <f>IF(A40="","",A40)</f>
        <v/>
      </c>
      <c r="B82" s="452" t="str">
        <f>C40</f>
        <v/>
      </c>
      <c r="C82" s="453"/>
      <c r="D82" s="8"/>
      <c r="E82" s="34" t="s">
        <v>38</v>
      </c>
      <c r="F82" s="430"/>
      <c r="G82" s="431"/>
      <c r="H82" s="430"/>
      <c r="I82" s="471"/>
      <c r="J82" s="471"/>
      <c r="K82" s="471"/>
      <c r="L82" s="471"/>
      <c r="M82" s="471"/>
      <c r="N82" s="471"/>
      <c r="O82" s="471"/>
      <c r="P82" s="471"/>
      <c r="Q82" s="471"/>
      <c r="R82" s="471"/>
      <c r="S82" s="471"/>
      <c r="T82" s="472"/>
    </row>
    <row r="83" spans="1:20" hidden="1">
      <c r="A83" s="28" t="str">
        <f>IF(A41="","",A41)</f>
        <v/>
      </c>
      <c r="B83" s="452" t="str">
        <f>C41</f>
        <v/>
      </c>
      <c r="C83" s="453"/>
      <c r="D83" s="8"/>
      <c r="E83" s="34" t="s">
        <v>38</v>
      </c>
      <c r="F83" s="430"/>
      <c r="G83" s="431"/>
      <c r="H83" s="430"/>
      <c r="I83" s="471"/>
      <c r="J83" s="471"/>
      <c r="K83" s="471"/>
      <c r="L83" s="471"/>
      <c r="M83" s="471"/>
      <c r="N83" s="471"/>
      <c r="O83" s="471"/>
      <c r="P83" s="471"/>
      <c r="Q83" s="471"/>
      <c r="R83" s="471"/>
      <c r="S83" s="471"/>
      <c r="T83" s="472"/>
    </row>
    <row r="84" spans="1:20" ht="14.25" hidden="1" thickBot="1">
      <c r="A84" s="30" t="str">
        <f>IF(A42="","",A42)</f>
        <v/>
      </c>
      <c r="B84" s="450" t="str">
        <f>C42</f>
        <v/>
      </c>
      <c r="C84" s="451"/>
      <c r="D84" s="25"/>
      <c r="E84" s="35" t="s">
        <v>38</v>
      </c>
      <c r="F84" s="448"/>
      <c r="G84" s="449"/>
      <c r="H84" s="448"/>
      <c r="I84" s="490"/>
      <c r="J84" s="490"/>
      <c r="K84" s="490"/>
      <c r="L84" s="490"/>
      <c r="M84" s="490"/>
      <c r="N84" s="490"/>
      <c r="O84" s="490"/>
      <c r="P84" s="490"/>
      <c r="Q84" s="490"/>
      <c r="R84" s="490"/>
      <c r="S84" s="490"/>
      <c r="T84" s="491"/>
    </row>
    <row r="85" spans="1:20">
      <c r="F85" s="424"/>
      <c r="G85" s="424"/>
      <c r="H85" s="424"/>
      <c r="I85" s="424"/>
      <c r="J85" s="424"/>
      <c r="K85" s="424"/>
      <c r="M85" s="37"/>
    </row>
    <row r="86" spans="1:20" hidden="1">
      <c r="H86" s="36"/>
      <c r="L86" s="113" t="s">
        <v>129</v>
      </c>
      <c r="M86" s="4">
        <v>2007</v>
      </c>
    </row>
    <row r="87" spans="1:20" hidden="1">
      <c r="L87" s="113" t="s">
        <v>131</v>
      </c>
      <c r="M87" s="4">
        <v>2008</v>
      </c>
    </row>
    <row r="88" spans="1:20" hidden="1">
      <c r="L88" s="113" t="s">
        <v>132</v>
      </c>
      <c r="M88" s="4">
        <v>2009</v>
      </c>
    </row>
    <row r="89" spans="1:20" hidden="1">
      <c r="L89" s="113" t="s">
        <v>130</v>
      </c>
      <c r="M89" s="4">
        <v>2010</v>
      </c>
    </row>
    <row r="90" spans="1:20">
      <c r="L90" s="113"/>
    </row>
  </sheetData>
  <sheetProtection algorithmName="SHA-512" hashValue="bxzkqT70r27R61rK5oHqQ7Q8v2CmqnQs6yT9QszBv5zKCCpoXF99englDe/6n3sa2WM94bFf1ywRVu5BFHJlxw==" saltValue="IDgMW55nb8XoIhv7zvCgmQ==" spinCount="100000" sheet="1" selectLockedCells="1"/>
  <protectedRanges>
    <protectedRange sqref="M50:O67" name="範囲14"/>
    <protectedRange sqref="J50:J67" name="範囲13"/>
    <protectedRange sqref="F50:G67" name="範囲12"/>
    <protectedRange sqref="H28:S45" name="範囲11"/>
    <protectedRange sqref="C5:K9 I10:K10 D10:F10" name="範囲1"/>
    <protectedRange sqref="D15" name="範囲2"/>
    <protectedRange sqref="H14:N15" name="範囲3"/>
    <protectedRange sqref="R14:R15" name="範囲4"/>
    <protectedRange sqref="M7:M10" name="範囲5"/>
    <protectedRange sqref="T14:T15" name="範囲6"/>
    <protectedRange sqref="D22:N23" name="範囲7"/>
    <protectedRange sqref="R22:R24" name="範囲8"/>
    <protectedRange sqref="T22:T24" name="範囲9"/>
    <protectedRange sqref="N24" name="範囲10"/>
  </protectedRanges>
  <mergeCells count="301">
    <mergeCell ref="N5:U5"/>
    <mergeCell ref="N6:U6"/>
    <mergeCell ref="A10:B10"/>
    <mergeCell ref="D10:F10"/>
    <mergeCell ref="G10:H10"/>
    <mergeCell ref="I10:K10"/>
    <mergeCell ref="A9:B9"/>
    <mergeCell ref="I4:K4"/>
    <mergeCell ref="H26:K26"/>
    <mergeCell ref="G9:H9"/>
    <mergeCell ref="I9:K9"/>
    <mergeCell ref="D21:G21"/>
    <mergeCell ref="D15:G15"/>
    <mergeCell ref="D4:F4"/>
    <mergeCell ref="G5:H5"/>
    <mergeCell ref="G6:H6"/>
    <mergeCell ref="A8:B8"/>
    <mergeCell ref="D5:F5"/>
    <mergeCell ref="D6:F6"/>
    <mergeCell ref="G7:H7"/>
    <mergeCell ref="I5:K5"/>
    <mergeCell ref="I6:K6"/>
    <mergeCell ref="I7:K7"/>
    <mergeCell ref="G4:H4"/>
    <mergeCell ref="A4:B4"/>
    <mergeCell ref="A5:B5"/>
    <mergeCell ref="A7:B7"/>
    <mergeCell ref="A6:B6"/>
    <mergeCell ref="A14:B15"/>
    <mergeCell ref="A16:B17"/>
    <mergeCell ref="A24:B24"/>
    <mergeCell ref="H28:I28"/>
    <mergeCell ref="H14:M14"/>
    <mergeCell ref="H15:M15"/>
    <mergeCell ref="H20:M20"/>
    <mergeCell ref="L28:N28"/>
    <mergeCell ref="D13:G13"/>
    <mergeCell ref="H12:M12"/>
    <mergeCell ref="H13:M13"/>
    <mergeCell ref="D7:F7"/>
    <mergeCell ref="H24:M24"/>
    <mergeCell ref="D9:F9"/>
    <mergeCell ref="I8:K8"/>
    <mergeCell ref="H23:M23"/>
    <mergeCell ref="D14:G14"/>
    <mergeCell ref="D8:F8"/>
    <mergeCell ref="G8:H8"/>
    <mergeCell ref="D27:G27"/>
    <mergeCell ref="L26:S26"/>
    <mergeCell ref="D22:G22"/>
    <mergeCell ref="N7:U7"/>
    <mergeCell ref="N8:U8"/>
    <mergeCell ref="O28:S28"/>
    <mergeCell ref="H27:I27"/>
    <mergeCell ref="L27:N27"/>
    <mergeCell ref="O27:S27"/>
    <mergeCell ref="J27:K27"/>
    <mergeCell ref="J28:K28"/>
    <mergeCell ref="N12:T12"/>
    <mergeCell ref="N13:T13"/>
    <mergeCell ref="D12:G12"/>
    <mergeCell ref="N9:U9"/>
    <mergeCell ref="N10:U10"/>
    <mergeCell ref="U14:AB14"/>
    <mergeCell ref="U15:AB15"/>
    <mergeCell ref="U22:AB22"/>
    <mergeCell ref="U23:AB23"/>
    <mergeCell ref="U24:AB24"/>
    <mergeCell ref="H84:T84"/>
    <mergeCell ref="O43:S43"/>
    <mergeCell ref="J34:K34"/>
    <mergeCell ref="L42:N42"/>
    <mergeCell ref="O42:S42"/>
    <mergeCell ref="H74:T74"/>
    <mergeCell ref="H76:T76"/>
    <mergeCell ref="H81:T81"/>
    <mergeCell ref="H79:T79"/>
    <mergeCell ref="H80:T80"/>
    <mergeCell ref="H78:T78"/>
    <mergeCell ref="H77:T77"/>
    <mergeCell ref="H44:I44"/>
    <mergeCell ref="H45:I45"/>
    <mergeCell ref="H72:T72"/>
    <mergeCell ref="H73:T73"/>
    <mergeCell ref="L44:N44"/>
    <mergeCell ref="K64:L64"/>
    <mergeCell ref="K65:L65"/>
    <mergeCell ref="L45:N45"/>
    <mergeCell ref="H69:T69"/>
    <mergeCell ref="R64:T64"/>
    <mergeCell ref="L43:N43"/>
    <mergeCell ref="M48:O48"/>
    <mergeCell ref="H83:T83"/>
    <mergeCell ref="J44:K44"/>
    <mergeCell ref="L36:N36"/>
    <mergeCell ref="L38:N38"/>
    <mergeCell ref="D43:G43"/>
    <mergeCell ref="H71:T71"/>
    <mergeCell ref="H75:T75"/>
    <mergeCell ref="H70:T70"/>
    <mergeCell ref="F54:G54"/>
    <mergeCell ref="F61:G61"/>
    <mergeCell ref="F56:G56"/>
    <mergeCell ref="F50:G50"/>
    <mergeCell ref="F48:H49"/>
    <mergeCell ref="F64:G64"/>
    <mergeCell ref="K53:L53"/>
    <mergeCell ref="K57:L57"/>
    <mergeCell ref="K58:L58"/>
    <mergeCell ref="K59:L59"/>
    <mergeCell ref="K67:L67"/>
    <mergeCell ref="H42:I42"/>
    <mergeCell ref="O39:S39"/>
    <mergeCell ref="J43:K43"/>
    <mergeCell ref="H43:I43"/>
    <mergeCell ref="L48:L49"/>
    <mergeCell ref="J41:K41"/>
    <mergeCell ref="D41:G41"/>
    <mergeCell ref="H82:T82"/>
    <mergeCell ref="B64:C64"/>
    <mergeCell ref="D64:E64"/>
    <mergeCell ref="D60:E60"/>
    <mergeCell ref="B62:C62"/>
    <mergeCell ref="B63:C63"/>
    <mergeCell ref="B61:C61"/>
    <mergeCell ref="D61:E61"/>
    <mergeCell ref="D62:E62"/>
    <mergeCell ref="B48:C49"/>
    <mergeCell ref="B54:C54"/>
    <mergeCell ref="B60:C60"/>
    <mergeCell ref="D59:E59"/>
    <mergeCell ref="D58:E58"/>
    <mergeCell ref="B59:C59"/>
    <mergeCell ref="D57:E57"/>
    <mergeCell ref="D50:E50"/>
    <mergeCell ref="B51:C51"/>
    <mergeCell ref="D54:E54"/>
    <mergeCell ref="B50:C50"/>
    <mergeCell ref="B55:C55"/>
    <mergeCell ref="B56:C56"/>
    <mergeCell ref="B57:C57"/>
    <mergeCell ref="B58:C58"/>
    <mergeCell ref="B52:C52"/>
    <mergeCell ref="B67:C67"/>
    <mergeCell ref="D65:E65"/>
    <mergeCell ref="B69:C69"/>
    <mergeCell ref="B83:C83"/>
    <mergeCell ref="B78:C78"/>
    <mergeCell ref="B79:C79"/>
    <mergeCell ref="B80:C80"/>
    <mergeCell ref="B74:C74"/>
    <mergeCell ref="B65:C65"/>
    <mergeCell ref="B66:C66"/>
    <mergeCell ref="D66:E66"/>
    <mergeCell ref="D67:E67"/>
    <mergeCell ref="D69:G69"/>
    <mergeCell ref="F66:G66"/>
    <mergeCell ref="F67:G67"/>
    <mergeCell ref="B84:C84"/>
    <mergeCell ref="B81:C81"/>
    <mergeCell ref="B70:C70"/>
    <mergeCell ref="B71:C71"/>
    <mergeCell ref="B72:C72"/>
    <mergeCell ref="B73:C73"/>
    <mergeCell ref="B75:C75"/>
    <mergeCell ref="B82:C82"/>
    <mergeCell ref="B76:C76"/>
    <mergeCell ref="B77:C77"/>
    <mergeCell ref="F84:G84"/>
    <mergeCell ref="F71:G71"/>
    <mergeCell ref="F72:G72"/>
    <mergeCell ref="F81:G81"/>
    <mergeCell ref="F82:G82"/>
    <mergeCell ref="F73:G73"/>
    <mergeCell ref="F78:G78"/>
    <mergeCell ref="F75:G75"/>
    <mergeCell ref="F76:G76"/>
    <mergeCell ref="F79:G79"/>
    <mergeCell ref="F83:G83"/>
    <mergeCell ref="F80:G80"/>
    <mergeCell ref="F77:G77"/>
    <mergeCell ref="F74:G74"/>
    <mergeCell ref="K63:L63"/>
    <mergeCell ref="K62:L62"/>
    <mergeCell ref="K54:L54"/>
    <mergeCell ref="K55:L55"/>
    <mergeCell ref="K56:L56"/>
    <mergeCell ref="R62:T62"/>
    <mergeCell ref="K51:L51"/>
    <mergeCell ref="K66:L66"/>
    <mergeCell ref="D63:E63"/>
    <mergeCell ref="F51:G51"/>
    <mergeCell ref="F55:G55"/>
    <mergeCell ref="D53:E53"/>
    <mergeCell ref="D55:E55"/>
    <mergeCell ref="D56:E56"/>
    <mergeCell ref="D52:E52"/>
    <mergeCell ref="F59:G59"/>
    <mergeCell ref="F57:G57"/>
    <mergeCell ref="F58:G58"/>
    <mergeCell ref="F60:G60"/>
    <mergeCell ref="F62:G62"/>
    <mergeCell ref="D51:E51"/>
    <mergeCell ref="F63:G63"/>
    <mergeCell ref="R63:T63"/>
    <mergeCell ref="C3:F3"/>
    <mergeCell ref="G3:K3"/>
    <mergeCell ref="K60:L60"/>
    <mergeCell ref="K61:L61"/>
    <mergeCell ref="F85:K85"/>
    <mergeCell ref="N20:T20"/>
    <mergeCell ref="L30:N30"/>
    <mergeCell ref="L29:N29"/>
    <mergeCell ref="H22:M22"/>
    <mergeCell ref="H36:I36"/>
    <mergeCell ref="O30:S30"/>
    <mergeCell ref="O32:S32"/>
    <mergeCell ref="J32:K32"/>
    <mergeCell ref="J33:K33"/>
    <mergeCell ref="J30:K30"/>
    <mergeCell ref="L31:N31"/>
    <mergeCell ref="L32:N32"/>
    <mergeCell ref="L33:N33"/>
    <mergeCell ref="O31:S31"/>
    <mergeCell ref="F70:G70"/>
    <mergeCell ref="F65:G65"/>
    <mergeCell ref="D45:G45"/>
    <mergeCell ref="O36:S36"/>
    <mergeCell ref="L37:N37"/>
    <mergeCell ref="A18:B19"/>
    <mergeCell ref="D28:G28"/>
    <mergeCell ref="D29:G29"/>
    <mergeCell ref="N21:T21"/>
    <mergeCell ref="A12:B13"/>
    <mergeCell ref="D48:E49"/>
    <mergeCell ref="F52:G52"/>
    <mergeCell ref="F53:G53"/>
    <mergeCell ref="O37:S37"/>
    <mergeCell ref="J37:K37"/>
    <mergeCell ref="O38:S38"/>
    <mergeCell ref="L39:N39"/>
    <mergeCell ref="H41:I41"/>
    <mergeCell ref="H39:I39"/>
    <mergeCell ref="H40:I40"/>
    <mergeCell ref="J39:K39"/>
    <mergeCell ref="J40:K40"/>
    <mergeCell ref="D38:G38"/>
    <mergeCell ref="O45:S45"/>
    <mergeCell ref="J45:K45"/>
    <mergeCell ref="H29:I29"/>
    <mergeCell ref="J29:K29"/>
    <mergeCell ref="O33:S33"/>
    <mergeCell ref="A48:A49"/>
    <mergeCell ref="H33:I33"/>
    <mergeCell ref="K52:L52"/>
    <mergeCell ref="A20:B21"/>
    <mergeCell ref="A22:B23"/>
    <mergeCell ref="D23:G23"/>
    <mergeCell ref="H21:M21"/>
    <mergeCell ref="D20:G20"/>
    <mergeCell ref="O29:S29"/>
    <mergeCell ref="H35:I35"/>
    <mergeCell ref="D30:G30"/>
    <mergeCell ref="D33:G33"/>
    <mergeCell ref="D32:G32"/>
    <mergeCell ref="H32:I32"/>
    <mergeCell ref="D31:G31"/>
    <mergeCell ref="H30:I30"/>
    <mergeCell ref="H31:I31"/>
    <mergeCell ref="D34:G34"/>
    <mergeCell ref="J35:K35"/>
    <mergeCell ref="L34:N34"/>
    <mergeCell ref="O34:S34"/>
    <mergeCell ref="H34:I34"/>
    <mergeCell ref="L35:N35"/>
    <mergeCell ref="J31:K31"/>
    <mergeCell ref="H38:I38"/>
    <mergeCell ref="U34:AB34"/>
    <mergeCell ref="U56:AB56"/>
    <mergeCell ref="U60:AB60"/>
    <mergeCell ref="U52:AB52"/>
    <mergeCell ref="B53:C53"/>
    <mergeCell ref="K50:L50"/>
    <mergeCell ref="I48:I49"/>
    <mergeCell ref="O44:S44"/>
    <mergeCell ref="D42:G42"/>
    <mergeCell ref="O40:S40"/>
    <mergeCell ref="D35:G35"/>
    <mergeCell ref="D39:G39"/>
    <mergeCell ref="D40:G40"/>
    <mergeCell ref="O35:S35"/>
    <mergeCell ref="J38:K38"/>
    <mergeCell ref="H37:I37"/>
    <mergeCell ref="D37:G37"/>
    <mergeCell ref="J36:K36"/>
    <mergeCell ref="D36:G36"/>
    <mergeCell ref="D44:G44"/>
    <mergeCell ref="O41:S41"/>
    <mergeCell ref="L41:N41"/>
    <mergeCell ref="L40:N40"/>
    <mergeCell ref="J42:K42"/>
  </mergeCells>
  <phoneticPr fontId="4"/>
  <dataValidations count="16">
    <dataValidation type="textLength" imeMode="halfAlpha" operator="equal" allowBlank="1" showInputMessage="1" showErrorMessage="1" errorTitle="入力エラー" error="郵便番号上3桁を半角数字で入力してください。" sqref="D70:D84" xr:uid="{00000000-0002-0000-0100-000000000000}">
      <formula1>3</formula1>
    </dataValidation>
    <dataValidation type="whole" allowBlank="1" showInputMessage="1" showErrorMessage="1" sqref="Q50:Q64 R62:R64 Q46:R46" xr:uid="{00000000-0002-0000-0100-000001000000}">
      <formula1>1</formula1>
      <formula2>6</formula2>
    </dataValidation>
    <dataValidation type="decimal" imeMode="halfAlpha" allowBlank="1" showInputMessage="1" showErrorMessage="1" errorTitle="入力エラー" error="半角の数字で入力してください。" sqref="O46" xr:uid="{00000000-0002-0000-0100-000002000000}">
      <formula1>0</formula1>
      <formula2>200</formula2>
    </dataValidation>
    <dataValidation type="textLength" operator="equal" allowBlank="1" showInputMessage="1" showErrorMessage="1" errorTitle="入力エラー" error="競技者番号は10桁です。" sqref="I46 D50:D67" xr:uid="{00000000-0002-0000-0100-000003000000}">
      <formula1>10</formula1>
    </dataValidation>
    <dataValidation type="whole" operator="greaterThanOrEqual" allowBlank="1" showInputMessage="1" showErrorMessage="1" errorTitle="入力エラー" error="半角の整数で入力してください。" sqref="J46:K46" xr:uid="{00000000-0002-0000-0100-000004000000}">
      <formula1>0</formula1>
    </dataValidation>
    <dataValidation operator="equal" allowBlank="1" showErrorMessage="1" errorTitle="入力エラー" error="競技者番号は10桁です。" sqref="H50:H67 I25 L46 K50:K67" xr:uid="{00000000-0002-0000-0100-000005000000}"/>
    <dataValidation type="decimal" imeMode="halfAlpha" allowBlank="1" showInputMessage="1" showErrorMessage="1" errorTitle="入力エラー" error="半角の数字で入力してください。" sqref="N46 J50:J67" xr:uid="{00000000-0002-0000-0100-000006000000}">
      <formula1>0</formula1>
      <formula2>250</formula2>
    </dataValidation>
    <dataValidation type="whole" imeMode="halfAlpha" allowBlank="1" showInputMessage="1" showErrorMessage="1" errorTitle="年が正しくありません。" error="年を西暦４桁の半角数字で入力してください。" sqref="J25 M50:M67" xr:uid="{00000000-0002-0000-0100-000007000000}">
      <formula1>1900</formula1>
      <formula2>2100</formula2>
    </dataValidation>
    <dataValidation type="whole" imeMode="halfAlpha" allowBlank="1" showInputMessage="1" showErrorMessage="1" errorTitle="月が正しくありません。" error="月は1～12までの半角数字で入力して下さい。" sqref="N50:N67 K25" xr:uid="{00000000-0002-0000-0100-000008000000}">
      <formula1>1</formula1>
      <formula2>12</formula2>
    </dataValidation>
    <dataValidation type="whole" imeMode="halfAlpha" allowBlank="1" showInputMessage="1" showErrorMessage="1" errorTitle="日が正しくありません。" error="日は1～31までの半角数字で入力してください。" sqref="O50:O67 L25" xr:uid="{00000000-0002-0000-0100-000009000000}">
      <formula1>1</formula1>
      <formula2>31</formula2>
    </dataValidation>
    <dataValidation type="list" allowBlank="1" showInputMessage="1" showErrorMessage="1" sqref="L5:L10" xr:uid="{00000000-0002-0000-0100-00000A000000}">
      <formula1>$AI$1:$AI$2</formula1>
    </dataValidation>
    <dataValidation type="list" allowBlank="1" showInputMessage="1" showErrorMessage="1" sqref="M8" xr:uid="{00000000-0002-0000-0100-00000B000000}">
      <formula1>$AH$9:$AH$10</formula1>
    </dataValidation>
    <dataValidation type="list" allowBlank="1" showInputMessage="1" showErrorMessage="1" sqref="M9 M5" xr:uid="{00000000-0002-0000-0100-00000C000000}">
      <formula1>$AH$1:$AH$3</formula1>
    </dataValidation>
    <dataValidation type="list" allowBlank="1" showInputMessage="1" showErrorMessage="1" sqref="M7" xr:uid="{00000000-0002-0000-0100-00000D000000}">
      <formula1>$AH$5:$AH$7</formula1>
    </dataValidation>
    <dataValidation type="list" allowBlank="1" showInputMessage="1" showErrorMessage="1" sqref="M10" xr:uid="{00000000-0002-0000-0100-00000E000000}">
      <formula1>$AH$12:$AH$13</formula1>
    </dataValidation>
    <dataValidation type="list" allowBlank="1" showInputMessage="1" showErrorMessage="1" sqref="M6" xr:uid="{00000000-0002-0000-0100-00000F000000}">
      <formula1>$AH$1:$AH$4</formula1>
    </dataValidation>
  </dataValidations>
  <pageMargins left="0.75" right="0.75" top="1" bottom="1" header="0.51200000000000001" footer="0.51200000000000001"/>
  <pageSetup paperSize="9" scale="4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U42"/>
  <sheetViews>
    <sheetView view="pageBreakPreview" topLeftCell="A23" zoomScaleNormal="100" zoomScaleSheetLayoutView="100" workbookViewId="0">
      <selection activeCell="B25" sqref="B25:C25"/>
    </sheetView>
  </sheetViews>
  <sheetFormatPr defaultRowHeight="13.5"/>
  <cols>
    <col min="11" max="13" width="6.125" customWidth="1"/>
    <col min="15" max="16" width="0" hidden="1" customWidth="1"/>
  </cols>
  <sheetData>
    <row r="1" spans="1:13">
      <c r="A1" s="259" t="s">
        <v>226</v>
      </c>
    </row>
    <row r="2" spans="1:13">
      <c r="A2" s="259" t="s">
        <v>227</v>
      </c>
    </row>
    <row r="3" spans="1:13">
      <c r="A3" s="260" t="s">
        <v>225</v>
      </c>
    </row>
    <row r="4" spans="1:13">
      <c r="A4" s="261"/>
    </row>
    <row r="5" spans="1:13" ht="14.25">
      <c r="A5" s="241"/>
      <c r="B5" s="228"/>
      <c r="C5" s="228"/>
      <c r="D5" s="228"/>
      <c r="E5" s="228"/>
      <c r="F5" s="228"/>
      <c r="G5" s="228"/>
      <c r="H5" s="228"/>
      <c r="I5" s="229" t="s">
        <v>230</v>
      </c>
      <c r="J5" s="258"/>
      <c r="K5" s="262" t="s">
        <v>229</v>
      </c>
      <c r="L5" s="258"/>
      <c r="M5" s="262" t="s">
        <v>228</v>
      </c>
    </row>
    <row r="6" spans="1:13" ht="14.25">
      <c r="A6" s="628" t="s">
        <v>184</v>
      </c>
      <c r="B6" s="627"/>
      <c r="C6" s="627"/>
      <c r="D6" s="627"/>
      <c r="E6" s="627"/>
      <c r="F6" s="627"/>
      <c r="G6" s="627"/>
      <c r="H6" s="627"/>
      <c r="I6" s="627"/>
      <c r="J6" s="627"/>
      <c r="K6" s="627"/>
      <c r="L6" s="627"/>
      <c r="M6" s="627"/>
    </row>
    <row r="7" spans="1:13" ht="14.25">
      <c r="A7" s="627" t="s">
        <v>185</v>
      </c>
      <c r="B7" s="627"/>
      <c r="C7" s="627"/>
      <c r="D7" s="627"/>
      <c r="E7" s="627"/>
      <c r="F7" s="627"/>
      <c r="G7" s="627"/>
      <c r="H7" s="627"/>
      <c r="I7" s="627"/>
      <c r="J7" s="627"/>
      <c r="K7" s="627"/>
      <c r="L7" s="627"/>
      <c r="M7" s="627"/>
    </row>
    <row r="8" spans="1:13" ht="14.25">
      <c r="A8" s="627" t="s">
        <v>172</v>
      </c>
      <c r="B8" s="627"/>
      <c r="C8" s="627"/>
      <c r="D8" s="627"/>
      <c r="E8" s="627"/>
      <c r="F8" s="627"/>
      <c r="G8" s="627"/>
      <c r="H8" s="627"/>
      <c r="I8" s="627"/>
      <c r="J8" s="627"/>
      <c r="K8" s="627"/>
      <c r="L8" s="627"/>
      <c r="M8" s="627"/>
    </row>
    <row r="9" spans="1:13">
      <c r="A9" s="226" t="s">
        <v>155</v>
      </c>
      <c r="B9" s="223"/>
      <c r="C9" s="223"/>
      <c r="D9" s="223"/>
      <c r="E9" s="223"/>
      <c r="F9" s="223"/>
      <c r="G9" s="227"/>
      <c r="H9" s="635"/>
      <c r="I9" s="635"/>
      <c r="J9" s="635"/>
      <c r="K9" s="635"/>
      <c r="L9" s="635"/>
      <c r="M9" s="635"/>
    </row>
    <row r="10" spans="1:13">
      <c r="A10" s="228"/>
      <c r="B10" s="228"/>
      <c r="C10" s="228"/>
      <c r="D10" s="228"/>
      <c r="E10" s="228"/>
      <c r="F10" s="228"/>
      <c r="G10" s="229" t="s">
        <v>156</v>
      </c>
      <c r="H10" s="636"/>
      <c r="I10" s="636"/>
      <c r="J10" s="636"/>
      <c r="K10" s="636"/>
      <c r="L10" s="636"/>
      <c r="M10" s="636"/>
    </row>
    <row r="11" spans="1:13">
      <c r="A11" s="230"/>
      <c r="B11" s="230"/>
      <c r="C11" s="230"/>
      <c r="D11" s="230"/>
      <c r="E11" s="230"/>
      <c r="F11" s="230"/>
      <c r="G11" s="231"/>
      <c r="H11" s="637"/>
      <c r="I11" s="637"/>
      <c r="J11" s="637"/>
      <c r="K11" s="637"/>
      <c r="L11" s="637"/>
      <c r="M11" s="637"/>
    </row>
    <row r="12" spans="1:13">
      <c r="A12" s="228"/>
      <c r="B12" s="228"/>
      <c r="C12" s="228"/>
      <c r="D12" s="228"/>
      <c r="E12" s="228"/>
      <c r="F12" s="228"/>
      <c r="G12" s="229" t="s">
        <v>195</v>
      </c>
      <c r="H12" s="638"/>
      <c r="I12" s="638"/>
      <c r="J12" s="638"/>
      <c r="K12" s="638"/>
      <c r="L12" s="638"/>
      <c r="M12" s="638"/>
    </row>
    <row r="13" spans="1:13">
      <c r="A13" s="230"/>
      <c r="B13" s="230"/>
      <c r="C13" s="230"/>
      <c r="D13" s="230"/>
      <c r="E13" s="230"/>
      <c r="F13" s="230"/>
      <c r="G13" s="231"/>
      <c r="H13" s="637"/>
      <c r="I13" s="637"/>
      <c r="J13" s="637"/>
      <c r="K13" s="637"/>
      <c r="L13" s="637"/>
      <c r="M13" s="637"/>
    </row>
    <row r="14" spans="1:13">
      <c r="A14" s="228"/>
      <c r="B14" s="228"/>
      <c r="C14" s="228"/>
      <c r="D14" s="228"/>
      <c r="E14" s="228"/>
      <c r="F14" s="228"/>
      <c r="G14" s="229" t="s">
        <v>158</v>
      </c>
      <c r="H14" s="638"/>
      <c r="I14" s="638"/>
      <c r="J14" s="638"/>
      <c r="K14" s="638"/>
      <c r="L14" s="638"/>
      <c r="M14" s="638"/>
    </row>
    <row r="15" spans="1:13">
      <c r="A15" s="228"/>
      <c r="B15" s="228"/>
      <c r="C15" s="228"/>
      <c r="D15" s="228"/>
      <c r="E15" s="228"/>
      <c r="F15" s="228"/>
      <c r="G15" s="229"/>
      <c r="H15" s="633"/>
      <c r="I15" s="633"/>
      <c r="J15" s="633"/>
      <c r="K15" s="633"/>
      <c r="L15" s="633"/>
      <c r="M15" s="633"/>
    </row>
    <row r="16" spans="1:13">
      <c r="A16" s="228"/>
      <c r="B16" s="228"/>
      <c r="C16" s="228"/>
      <c r="D16" s="228"/>
      <c r="E16" s="228"/>
      <c r="F16" s="228"/>
      <c r="G16" s="229" t="s">
        <v>159</v>
      </c>
      <c r="H16" s="634"/>
      <c r="I16" s="634"/>
      <c r="J16" s="634"/>
      <c r="K16" s="634"/>
      <c r="L16" s="634"/>
      <c r="M16" s="634"/>
    </row>
    <row r="17" spans="1:21">
      <c r="A17" s="226" t="s">
        <v>155</v>
      </c>
      <c r="B17" s="223"/>
      <c r="C17" s="223"/>
      <c r="D17" s="223"/>
      <c r="E17" s="223"/>
      <c r="F17" s="223"/>
      <c r="G17" s="227"/>
      <c r="H17" s="223"/>
      <c r="I17" s="223"/>
      <c r="J17" s="223"/>
      <c r="K17" s="223"/>
      <c r="L17" s="223"/>
      <c r="M17" s="223"/>
    </row>
    <row r="18" spans="1:21">
      <c r="A18" s="226"/>
      <c r="B18" s="223"/>
      <c r="C18" s="223"/>
      <c r="D18" s="223"/>
      <c r="E18" s="223"/>
      <c r="F18" s="223"/>
      <c r="G18" s="227"/>
      <c r="H18" s="223"/>
      <c r="I18" s="223"/>
      <c r="J18" s="223"/>
      <c r="K18" s="223"/>
      <c r="L18" s="223"/>
      <c r="M18" s="223"/>
    </row>
    <row r="19" spans="1:21" ht="29.25" customHeight="1">
      <c r="A19" s="626" t="s">
        <v>173</v>
      </c>
      <c r="B19" s="626"/>
      <c r="C19" s="626"/>
      <c r="D19" s="626"/>
      <c r="E19" s="626"/>
      <c r="F19" s="626"/>
      <c r="G19" s="626"/>
      <c r="H19" s="626"/>
      <c r="I19" s="626"/>
      <c r="J19" s="626"/>
      <c r="K19" s="626"/>
      <c r="L19" s="626"/>
      <c r="M19" s="626"/>
    </row>
    <row r="20" spans="1:21">
      <c r="A20" s="232"/>
      <c r="B20" s="223"/>
      <c r="C20" s="223"/>
      <c r="D20" s="223"/>
      <c r="E20" s="223"/>
      <c r="F20" s="223"/>
      <c r="G20" s="227"/>
      <c r="H20" s="223"/>
      <c r="I20" s="223"/>
      <c r="J20" s="223"/>
      <c r="K20" s="223"/>
      <c r="L20" s="223"/>
      <c r="M20" s="223"/>
    </row>
    <row r="21" spans="1:21" ht="14.25">
      <c r="A21" s="627" t="s">
        <v>174</v>
      </c>
      <c r="B21" s="627"/>
      <c r="C21" s="627"/>
      <c r="D21" s="627"/>
      <c r="E21" s="627"/>
      <c r="F21" s="627"/>
      <c r="G21" s="627"/>
      <c r="H21" s="627"/>
      <c r="I21" s="627"/>
      <c r="J21" s="627"/>
      <c r="K21" s="627"/>
      <c r="L21" s="627"/>
      <c r="M21" s="627"/>
    </row>
    <row r="22" spans="1:21" ht="15" thickBot="1">
      <c r="A22" s="628"/>
      <c r="B22" s="628"/>
      <c r="C22" s="628"/>
      <c r="D22" s="628"/>
      <c r="E22" s="628"/>
      <c r="F22" s="628"/>
      <c r="G22" s="628"/>
      <c r="H22" s="628"/>
      <c r="I22" s="628"/>
      <c r="J22" s="628"/>
      <c r="K22" s="628"/>
      <c r="L22" s="628"/>
      <c r="M22" s="628"/>
    </row>
    <row r="23" spans="1:21" s="239" customFormat="1" ht="33" customHeight="1" thickBot="1">
      <c r="B23" s="629" t="s">
        <v>175</v>
      </c>
      <c r="C23" s="630"/>
      <c r="D23" s="630" t="s">
        <v>114</v>
      </c>
      <c r="E23" s="630"/>
      <c r="F23" s="631" t="s">
        <v>289</v>
      </c>
      <c r="G23" s="632"/>
      <c r="H23" s="263" t="s">
        <v>176</v>
      </c>
      <c r="I23" s="278"/>
      <c r="J23" s="641" t="s">
        <v>224</v>
      </c>
      <c r="K23" s="642"/>
      <c r="L23" s="643"/>
    </row>
    <row r="24" spans="1:21" ht="54" customHeight="1">
      <c r="A24" s="277" t="s">
        <v>291</v>
      </c>
      <c r="B24" s="622">
        <v>4</v>
      </c>
      <c r="C24" s="623"/>
      <c r="D24" s="623" t="s">
        <v>177</v>
      </c>
      <c r="E24" s="623"/>
      <c r="F24" s="624" t="s">
        <v>290</v>
      </c>
      <c r="G24" s="625"/>
      <c r="H24" s="264" t="s">
        <v>178</v>
      </c>
      <c r="I24" s="265" t="s">
        <v>179</v>
      </c>
      <c r="J24" s="644"/>
      <c r="K24" s="645"/>
      <c r="L24" s="646"/>
    </row>
    <row r="25" spans="1:21" ht="54" customHeight="1">
      <c r="B25" s="618"/>
      <c r="C25" s="619"/>
      <c r="D25" s="619"/>
      <c r="E25" s="619"/>
      <c r="F25" s="604"/>
      <c r="G25" s="605"/>
      <c r="H25" s="256"/>
      <c r="I25" s="266" t="s">
        <v>179</v>
      </c>
      <c r="J25" s="647"/>
      <c r="K25" s="648"/>
      <c r="L25" s="649"/>
    </row>
    <row r="26" spans="1:21" ht="54" customHeight="1">
      <c r="B26" s="618"/>
      <c r="C26" s="619"/>
      <c r="D26" s="619"/>
      <c r="E26" s="619"/>
      <c r="F26" s="604"/>
      <c r="G26" s="605"/>
      <c r="H26" s="256"/>
      <c r="I26" s="266" t="s">
        <v>179</v>
      </c>
      <c r="J26" s="647"/>
      <c r="K26" s="648"/>
      <c r="L26" s="649"/>
    </row>
    <row r="27" spans="1:21" ht="54" customHeight="1">
      <c r="B27" s="618"/>
      <c r="C27" s="619"/>
      <c r="D27" s="619"/>
      <c r="E27" s="619"/>
      <c r="F27" s="604"/>
      <c r="G27" s="605"/>
      <c r="H27" s="256"/>
      <c r="I27" s="266" t="s">
        <v>179</v>
      </c>
      <c r="J27" s="647"/>
      <c r="K27" s="648"/>
      <c r="L27" s="649"/>
      <c r="Q27" s="606" t="s">
        <v>236</v>
      </c>
      <c r="R27" s="607"/>
      <c r="S27" s="607"/>
      <c r="T27" s="607"/>
      <c r="U27" s="607"/>
    </row>
    <row r="28" spans="1:21" ht="54" customHeight="1">
      <c r="B28" s="618"/>
      <c r="C28" s="619"/>
      <c r="D28" s="619"/>
      <c r="E28" s="619"/>
      <c r="F28" s="604"/>
      <c r="G28" s="605"/>
      <c r="H28" s="256"/>
      <c r="I28" s="266" t="s">
        <v>179</v>
      </c>
      <c r="J28" s="647"/>
      <c r="K28" s="648"/>
      <c r="L28" s="649"/>
      <c r="Q28" s="607"/>
      <c r="R28" s="607"/>
      <c r="S28" s="607"/>
      <c r="T28" s="607"/>
      <c r="U28" s="607"/>
    </row>
    <row r="29" spans="1:21" ht="54" customHeight="1">
      <c r="B29" s="618"/>
      <c r="C29" s="619"/>
      <c r="D29" s="619"/>
      <c r="E29" s="619"/>
      <c r="F29" s="604"/>
      <c r="G29" s="605"/>
      <c r="H29" s="256"/>
      <c r="I29" s="266" t="s">
        <v>179</v>
      </c>
      <c r="J29" s="647"/>
      <c r="K29" s="648"/>
      <c r="L29" s="649"/>
      <c r="Q29" s="607"/>
      <c r="R29" s="607"/>
      <c r="S29" s="607"/>
      <c r="T29" s="607"/>
      <c r="U29" s="607"/>
    </row>
    <row r="30" spans="1:21" ht="54" customHeight="1">
      <c r="B30" s="618"/>
      <c r="C30" s="619"/>
      <c r="D30" s="619"/>
      <c r="E30" s="619"/>
      <c r="F30" s="604"/>
      <c r="G30" s="605"/>
      <c r="H30" s="256"/>
      <c r="I30" s="266" t="s">
        <v>179</v>
      </c>
      <c r="J30" s="647"/>
      <c r="K30" s="648"/>
      <c r="L30" s="649"/>
    </row>
    <row r="31" spans="1:21" ht="54" customHeight="1">
      <c r="B31" s="618"/>
      <c r="C31" s="619"/>
      <c r="D31" s="619"/>
      <c r="E31" s="619"/>
      <c r="F31" s="604"/>
      <c r="G31" s="605"/>
      <c r="H31" s="256"/>
      <c r="I31" s="266" t="s">
        <v>179</v>
      </c>
      <c r="J31" s="647"/>
      <c r="K31" s="648"/>
      <c r="L31" s="649"/>
    </row>
    <row r="32" spans="1:21" ht="54" customHeight="1">
      <c r="B32" s="618"/>
      <c r="C32" s="619"/>
      <c r="D32" s="619"/>
      <c r="E32" s="619"/>
      <c r="F32" s="604"/>
      <c r="G32" s="605"/>
      <c r="H32" s="256"/>
      <c r="I32" s="266" t="s">
        <v>179</v>
      </c>
      <c r="J32" s="647"/>
      <c r="K32" s="648"/>
      <c r="L32" s="649"/>
    </row>
    <row r="33" spans="1:13" ht="54" customHeight="1" thickBot="1">
      <c r="B33" s="620"/>
      <c r="C33" s="621"/>
      <c r="D33" s="621"/>
      <c r="E33" s="621"/>
      <c r="F33" s="639"/>
      <c r="G33" s="640"/>
      <c r="H33" s="257"/>
      <c r="I33" s="267" t="s">
        <v>179</v>
      </c>
      <c r="J33" s="650"/>
      <c r="K33" s="651"/>
      <c r="L33" s="652"/>
    </row>
    <row r="35" spans="1:13">
      <c r="A35" s="608" t="s">
        <v>180</v>
      </c>
      <c r="B35" s="608"/>
      <c r="C35" s="608"/>
      <c r="D35" s="608"/>
      <c r="E35" s="608"/>
      <c r="F35" s="608"/>
      <c r="G35" s="608"/>
      <c r="H35" s="608"/>
      <c r="I35" s="608"/>
      <c r="J35" s="608"/>
      <c r="K35" s="608"/>
      <c r="L35" s="608"/>
      <c r="M35" s="608"/>
    </row>
    <row r="36" spans="1:13">
      <c r="A36" t="s">
        <v>181</v>
      </c>
    </row>
    <row r="37" spans="1:13" ht="14.25" thickBot="1"/>
    <row r="38" spans="1:13">
      <c r="A38" s="609" t="s">
        <v>186</v>
      </c>
      <c r="B38" s="610"/>
      <c r="C38" s="610"/>
      <c r="D38" s="610"/>
      <c r="E38" s="610"/>
      <c r="F38" s="610"/>
      <c r="G38" s="610"/>
      <c r="H38" s="610"/>
      <c r="I38" s="610"/>
      <c r="J38" s="610"/>
      <c r="K38" s="610"/>
      <c r="L38" s="610"/>
      <c r="M38" s="611"/>
    </row>
    <row r="39" spans="1:13">
      <c r="A39" s="612"/>
      <c r="B39" s="613"/>
      <c r="C39" s="613"/>
      <c r="D39" s="613"/>
      <c r="E39" s="613"/>
      <c r="F39" s="613"/>
      <c r="G39" s="613"/>
      <c r="H39" s="613"/>
      <c r="I39" s="613"/>
      <c r="J39" s="613"/>
      <c r="K39" s="613"/>
      <c r="L39" s="613"/>
      <c r="M39" s="614"/>
    </row>
    <row r="40" spans="1:13">
      <c r="A40" s="612"/>
      <c r="B40" s="613"/>
      <c r="C40" s="613"/>
      <c r="D40" s="613"/>
      <c r="E40" s="613"/>
      <c r="F40" s="613"/>
      <c r="G40" s="613"/>
      <c r="H40" s="613"/>
      <c r="I40" s="613"/>
      <c r="J40" s="613"/>
      <c r="K40" s="613"/>
      <c r="L40" s="613"/>
      <c r="M40" s="614"/>
    </row>
    <row r="41" spans="1:13">
      <c r="A41" s="612"/>
      <c r="B41" s="613"/>
      <c r="C41" s="613"/>
      <c r="D41" s="613"/>
      <c r="E41" s="613"/>
      <c r="F41" s="613"/>
      <c r="G41" s="613"/>
      <c r="H41" s="613"/>
      <c r="I41" s="613"/>
      <c r="J41" s="613"/>
      <c r="K41" s="613"/>
      <c r="L41" s="613"/>
      <c r="M41" s="614"/>
    </row>
    <row r="42" spans="1:13" ht="14.25" thickBot="1">
      <c r="A42" s="615"/>
      <c r="B42" s="616"/>
      <c r="C42" s="616"/>
      <c r="D42" s="616"/>
      <c r="E42" s="616"/>
      <c r="F42" s="616"/>
      <c r="G42" s="616"/>
      <c r="H42" s="616"/>
      <c r="I42" s="616"/>
      <c r="J42" s="616"/>
      <c r="K42" s="616"/>
      <c r="L42" s="616"/>
      <c r="M42" s="617"/>
    </row>
  </sheetData>
  <sheetProtection algorithmName="SHA-512" hashValue="1Smx61I1Rr3eWvG5Ra7h1ICpKJV2ia2R/3Gb/CaV5Spi2vYbDGBN9HHMDbU2BkicLvqr12JI3t02TNDBJAv4MA==" saltValue="KK+EvqHcV9PNVz406os1Tw==" spinCount="100000" sheet="1" selectLockedCells="1"/>
  <mergeCells count="57">
    <mergeCell ref="F32:G32"/>
    <mergeCell ref="F33:G33"/>
    <mergeCell ref="J23:L23"/>
    <mergeCell ref="J24:L24"/>
    <mergeCell ref="J25:L25"/>
    <mergeCell ref="J26:L26"/>
    <mergeCell ref="J27:L27"/>
    <mergeCell ref="J28:L28"/>
    <mergeCell ref="J29:L29"/>
    <mergeCell ref="J30:L30"/>
    <mergeCell ref="J31:L31"/>
    <mergeCell ref="J32:L32"/>
    <mergeCell ref="J33:L33"/>
    <mergeCell ref="F28:G28"/>
    <mergeCell ref="F29:G29"/>
    <mergeCell ref="F30:G30"/>
    <mergeCell ref="H15:M16"/>
    <mergeCell ref="A6:M6"/>
    <mergeCell ref="A7:M7"/>
    <mergeCell ref="A8:M8"/>
    <mergeCell ref="H9:M10"/>
    <mergeCell ref="H11:M12"/>
    <mergeCell ref="H13:M14"/>
    <mergeCell ref="A19:M19"/>
    <mergeCell ref="A21:M21"/>
    <mergeCell ref="A22:M22"/>
    <mergeCell ref="B23:C23"/>
    <mergeCell ref="D23:E23"/>
    <mergeCell ref="F23:G23"/>
    <mergeCell ref="B24:C24"/>
    <mergeCell ref="D24:E24"/>
    <mergeCell ref="B25:C25"/>
    <mergeCell ref="D25:E25"/>
    <mergeCell ref="F24:G24"/>
    <mergeCell ref="F25:G25"/>
    <mergeCell ref="B26:C26"/>
    <mergeCell ref="D26:E26"/>
    <mergeCell ref="B27:C27"/>
    <mergeCell ref="D27:E27"/>
    <mergeCell ref="F26:G26"/>
    <mergeCell ref="F27:G27"/>
    <mergeCell ref="F31:G31"/>
    <mergeCell ref="Q27:U29"/>
    <mergeCell ref="A35:M35"/>
    <mergeCell ref="A38:M42"/>
    <mergeCell ref="B32:C32"/>
    <mergeCell ref="D32:E32"/>
    <mergeCell ref="B33:C33"/>
    <mergeCell ref="D33:E33"/>
    <mergeCell ref="B30:C30"/>
    <mergeCell ref="D30:E30"/>
    <mergeCell ref="B31:C31"/>
    <mergeCell ref="D31:E31"/>
    <mergeCell ref="B28:C28"/>
    <mergeCell ref="D28:E28"/>
    <mergeCell ref="B29:C29"/>
    <mergeCell ref="D29:E29"/>
  </mergeCells>
  <phoneticPr fontId="4"/>
  <conditionalFormatting sqref="B25:F33 H25:H33">
    <cfRule type="containsBlanks" dxfId="13" priority="2">
      <formula>LEN(TRIM(B25))=0</formula>
    </cfRule>
  </conditionalFormatting>
  <conditionalFormatting sqref="J5 L5 H9:M16">
    <cfRule type="containsBlanks" dxfId="12" priority="3">
      <formula>LEN(TRIM(H5))=0</formula>
    </cfRule>
  </conditionalFormatting>
  <printOptions horizontalCentered="1" verticalCentered="1"/>
  <pageMargins left="0.70866141732283472" right="0.70866141732283472" top="0.74803149606299213" bottom="0.74803149606299213" header="0.31496062992125984" footer="0.31496062992125984"/>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N60"/>
  <sheetViews>
    <sheetView view="pageBreakPreview" topLeftCell="A16" zoomScaleNormal="100" zoomScaleSheetLayoutView="100" workbookViewId="0">
      <selection activeCell="H14" sqref="H14:M14"/>
    </sheetView>
  </sheetViews>
  <sheetFormatPr defaultColWidth="9" defaultRowHeight="13.5"/>
  <cols>
    <col min="1" max="1" width="6" style="135" customWidth="1"/>
    <col min="2" max="2" width="9.125" style="135" customWidth="1"/>
    <col min="3" max="3" width="9.25" style="135" customWidth="1"/>
    <col min="4" max="4" width="6.5" style="135" customWidth="1"/>
    <col min="5" max="5" width="6.875" style="135" customWidth="1"/>
    <col min="6" max="6" width="23.625" style="135" customWidth="1"/>
    <col min="7" max="7" width="16" style="135" customWidth="1"/>
    <col min="8" max="8" width="7.625" style="135" customWidth="1"/>
    <col min="9" max="9" width="9.875" style="135" customWidth="1"/>
    <col min="10" max="10" width="6.75" style="135" customWidth="1"/>
    <col min="11" max="11" width="10.25" style="135" customWidth="1"/>
    <col min="12" max="12" width="2" style="38" customWidth="1"/>
    <col min="13" max="13" width="3.25" customWidth="1"/>
    <col min="17" max="17" width="10.625" customWidth="1"/>
  </cols>
  <sheetData>
    <row r="1" spans="1:12" ht="20.100000000000001" customHeight="1">
      <c r="A1" s="734" t="s">
        <v>187</v>
      </c>
      <c r="B1" s="734"/>
      <c r="C1" s="734"/>
      <c r="D1" s="147"/>
      <c r="E1" s="147"/>
      <c r="F1" s="147"/>
      <c r="G1" s="157"/>
      <c r="H1" s="720" t="s">
        <v>0</v>
      </c>
      <c r="I1" s="661">
        <f>IF(チーム基本情報記入欄!E4="選択する"," ",チーム基本情報記入欄!E4)</f>
        <v>0</v>
      </c>
      <c r="J1" s="661" t="s">
        <v>1</v>
      </c>
      <c r="K1" s="717">
        <f>IF(チーム基本情報記入欄!C4="選択する"," ",チーム基本情報記入欄!C4)</f>
        <v>0</v>
      </c>
    </row>
    <row r="2" spans="1:12" ht="20.100000000000001" customHeight="1" thickBot="1">
      <c r="A2" s="736" t="s">
        <v>188</v>
      </c>
      <c r="B2" s="736"/>
      <c r="C2" s="736"/>
      <c r="D2" s="736"/>
      <c r="E2" s="736"/>
      <c r="F2" s="736"/>
      <c r="G2" s="737"/>
      <c r="H2" s="721"/>
      <c r="I2" s="718"/>
      <c r="J2" s="718"/>
      <c r="K2" s="693"/>
    </row>
    <row r="3" spans="1:12" ht="10.5" customHeight="1" thickBot="1">
      <c r="A3" s="148"/>
      <c r="B3" s="148"/>
      <c r="C3" s="147"/>
      <c r="D3" s="147"/>
      <c r="E3" s="147"/>
      <c r="F3" s="147"/>
      <c r="G3" s="149"/>
      <c r="H3" s="136"/>
      <c r="I3" s="136"/>
      <c r="J3" s="136"/>
      <c r="K3" s="136"/>
    </row>
    <row r="4" spans="1:12" ht="12" customHeight="1">
      <c r="A4" s="723" t="s">
        <v>103</v>
      </c>
      <c r="B4" s="730"/>
      <c r="C4" s="730"/>
      <c r="D4" s="731"/>
      <c r="E4" s="723" t="s">
        <v>103</v>
      </c>
      <c r="F4" s="730"/>
      <c r="G4" s="731"/>
      <c r="H4" s="723" t="s">
        <v>60</v>
      </c>
      <c r="I4" s="724"/>
      <c r="J4" s="136"/>
      <c r="K4" s="664" t="s">
        <v>65</v>
      </c>
    </row>
    <row r="5" spans="1:12" ht="15" customHeight="1" thickBot="1">
      <c r="A5" s="653" t="s">
        <v>9</v>
      </c>
      <c r="B5" s="654"/>
      <c r="C5" s="654"/>
      <c r="D5" s="655"/>
      <c r="E5" s="653" t="s">
        <v>52</v>
      </c>
      <c r="F5" s="654"/>
      <c r="G5" s="655"/>
      <c r="H5" s="725" t="s">
        <v>61</v>
      </c>
      <c r="I5" s="726"/>
      <c r="J5" s="136"/>
      <c r="K5" s="665"/>
    </row>
    <row r="6" spans="1:12" ht="15" customHeight="1" thickTop="1">
      <c r="A6" s="738" t="str">
        <f>IF(スタッフ・選手記入欄!D15=""," ",スタッフ・選手記入欄!D15)</f>
        <v xml:space="preserve"> </v>
      </c>
      <c r="B6" s="722"/>
      <c r="C6" s="722"/>
      <c r="D6" s="722"/>
      <c r="E6" s="722" t="str">
        <f>IF(スタッフ・選手記入欄!H15=""," ",スタッフ・選手記入欄!H15)</f>
        <v xml:space="preserve"> </v>
      </c>
      <c r="F6" s="722"/>
      <c r="G6" s="722"/>
      <c r="H6" s="686" t="str">
        <f>IF(スタッフ・選手記入欄!N14=""," ",IF(スタッフ・選手記入欄!R14=""," ",IF(スタッフ・選手記入欄!T14=""," ",CONCATENATE(スタッフ・選手記入欄!N14,"-",スタッフ・選手記入欄!R14,"-",スタッフ・選手記入欄!T14))))</f>
        <v xml:space="preserve"> </v>
      </c>
      <c r="I6" s="687"/>
      <c r="J6" s="136"/>
      <c r="K6" s="664" t="str">
        <f>IF(チーム基本情報記入欄!G4=""," ",チーム基本情報記入欄!G4)</f>
        <v xml:space="preserve"> </v>
      </c>
    </row>
    <row r="7" spans="1:12" ht="25.5" customHeight="1" thickBot="1">
      <c r="A7" s="732" t="str">
        <f>IF(スタッフ・選手記入欄!D14=""," ",スタッフ・選手記入欄!D14)</f>
        <v xml:space="preserve"> </v>
      </c>
      <c r="B7" s="733"/>
      <c r="C7" s="733"/>
      <c r="D7" s="733"/>
      <c r="E7" s="691" t="str">
        <f>IF(スタッフ・選手記入欄!H14=""," ",スタッフ・選手記入欄!H14)</f>
        <v xml:space="preserve"> </v>
      </c>
      <c r="F7" s="691"/>
      <c r="G7" s="691"/>
      <c r="H7" s="672" t="str">
        <f>IF(スタッフ・選手記入欄!N15=""," ",IF(スタッフ・選手記入欄!R15=""," ",IF(スタッフ・選手記入欄!T15=""," ",CONCATENATE(スタッフ・選手記入欄!N15,"-",スタッフ・選手記入欄!R15,"-",スタッフ・選手記入欄!T15))))</f>
        <v xml:space="preserve"> </v>
      </c>
      <c r="I7" s="674"/>
      <c r="K7" s="685"/>
    </row>
    <row r="8" spans="1:12" ht="8.25" customHeight="1" thickBot="1">
      <c r="A8" s="137"/>
      <c r="B8" s="138"/>
      <c r="C8" s="138"/>
      <c r="D8" s="138"/>
      <c r="E8" s="146"/>
      <c r="F8" s="146"/>
      <c r="G8" s="146"/>
      <c r="H8" s="146"/>
      <c r="I8" s="146"/>
      <c r="K8" s="136"/>
    </row>
    <row r="9" spans="1:12">
      <c r="A9" s="668" t="s">
        <v>104</v>
      </c>
      <c r="B9" s="669"/>
      <c r="C9" s="707" t="s">
        <v>103</v>
      </c>
      <c r="D9" s="707"/>
      <c r="E9" s="708"/>
      <c r="F9" s="136"/>
    </row>
    <row r="10" spans="1:12" ht="14.25" thickBot="1">
      <c r="A10" s="701"/>
      <c r="B10" s="702"/>
      <c r="C10" s="709" t="s">
        <v>63</v>
      </c>
      <c r="D10" s="709"/>
      <c r="E10" s="710"/>
      <c r="F10" s="136"/>
    </row>
    <row r="11" spans="1:12" ht="13.5" customHeight="1" thickTop="1">
      <c r="A11" s="703" t="s">
        <v>53</v>
      </c>
      <c r="B11" s="704"/>
      <c r="C11" s="686" t="str">
        <f>IF(スタッフ・選手記入欄!C15=""," ",スタッフ・選手記入欄!C15)</f>
        <v xml:space="preserve"> </v>
      </c>
      <c r="D11" s="711"/>
      <c r="E11" s="687"/>
      <c r="G11" s="754" t="s">
        <v>133</v>
      </c>
      <c r="H11" s="756" t="s">
        <v>134</v>
      </c>
      <c r="I11" s="728"/>
      <c r="J11" s="728"/>
      <c r="K11" s="757"/>
      <c r="L11" s="38" t="str">
        <f>IF(スタッフ・選手記入欄!M10=""," ",スタッフ・選手記入欄!M10)</f>
        <v xml:space="preserve"> </v>
      </c>
    </row>
    <row r="12" spans="1:12" ht="20.100000000000001" customHeight="1" thickBot="1">
      <c r="A12" s="705"/>
      <c r="B12" s="706"/>
      <c r="C12" s="677" t="str">
        <f>IF(スタッフ・選手記入欄!C14=""," ",スタッフ・選手記入欄!C14)</f>
        <v xml:space="preserve"> </v>
      </c>
      <c r="D12" s="712"/>
      <c r="E12" s="713"/>
      <c r="G12" s="755"/>
      <c r="H12" s="670" t="str">
        <f>IF(スタッフ・選手記入欄!C24="","",スタッフ・選手記入欄!C24)</f>
        <v/>
      </c>
      <c r="I12" s="758"/>
      <c r="J12" s="758"/>
      <c r="K12" s="759"/>
      <c r="L12"/>
    </row>
    <row r="13" spans="1:12" ht="13.5" customHeight="1">
      <c r="A13" s="714" t="s">
        <v>58</v>
      </c>
      <c r="B13" s="715"/>
      <c r="C13" s="675" t="str">
        <f>IF(スタッフ・選手記入欄!C17=""," ",スタッフ・選手記入欄!C17)</f>
        <v xml:space="preserve"> </v>
      </c>
      <c r="D13" s="740"/>
      <c r="E13" s="741"/>
      <c r="F13" s="135" t="str">
        <f>IF(スタッフ・選手記入欄!D17=""," ",スタッフ・選手記入欄!D17)</f>
        <v xml:space="preserve"> </v>
      </c>
      <c r="G13" s="135" t="str">
        <f>IF(スタッフ・選手記入欄!H17=""," ",スタッフ・選手記入欄!H17)</f>
        <v xml:space="preserve"> </v>
      </c>
      <c r="J13" s="135" t="str">
        <f>IF(スタッフ・選手記入欄!N16=""," ",IF(スタッフ・選手記入欄!R16=""," ",IF(スタッフ・選手記入欄!T16=""," ",CONCATENATE(スタッフ・選手記入欄!N16,"-",スタッフ・選手記入欄!R16,"-",スタッフ・選手記入欄!T16))))</f>
        <v xml:space="preserve"> </v>
      </c>
    </row>
    <row r="14" spans="1:12" ht="20.100000000000001" customHeight="1">
      <c r="A14" s="705"/>
      <c r="B14" s="706"/>
      <c r="C14" s="677" t="str">
        <f>IF(スタッフ・選手記入欄!C16=""," ",スタッフ・選手記入欄!C16)</f>
        <v xml:space="preserve"> </v>
      </c>
      <c r="D14" s="712"/>
      <c r="E14" s="713"/>
      <c r="F14" s="135" t="str">
        <f>IF(スタッフ・選手記入欄!D16=""," ",スタッフ・選手記入欄!D16)</f>
        <v xml:space="preserve"> </v>
      </c>
      <c r="G14" s="135" t="str">
        <f>IF(スタッフ・選手記入欄!H16=""," ",スタッフ・選手記入欄!H16)</f>
        <v xml:space="preserve"> </v>
      </c>
      <c r="J14" s="135" t="str">
        <f>IF(スタッフ・選手記入欄!N17=""," ",IF(スタッフ・選手記入欄!R17=""," ",IF(スタッフ・選手記入欄!T17=""," ",CONCATENATE(スタッフ・選手記入欄!N17,"-",スタッフ・選手記入欄!R17,"-",スタッフ・選手記入欄!T17))))</f>
        <v xml:space="preserve"> </v>
      </c>
      <c r="L14" s="47"/>
    </row>
    <row r="15" spans="1:12" ht="13.5" customHeight="1">
      <c r="A15" s="716" t="s">
        <v>111</v>
      </c>
      <c r="B15" s="715"/>
      <c r="C15" s="675" t="str">
        <f>IF(スタッフ・選手記入欄!C19=""," ",スタッフ・選手記入欄!C19)</f>
        <v xml:space="preserve"> </v>
      </c>
      <c r="D15" s="740"/>
      <c r="E15" s="741"/>
      <c r="F15" s="139"/>
      <c r="J15" s="764" t="str">
        <f>IF(スタッフ・選手記入欄!N18=""," ",IF(スタッフ・選手記入欄!R18=""," ",IF(スタッフ・選手記入欄!T18=""," ",CONCATENATE(スタッフ・選手記入欄!N18,"-",スタッフ・選手記入欄!R18,"-",スタッフ・選手記入欄!T18))))</f>
        <v xml:space="preserve"> </v>
      </c>
      <c r="K15" s="765"/>
    </row>
    <row r="16" spans="1:12" ht="20.100000000000001" customHeight="1">
      <c r="A16" s="705"/>
      <c r="B16" s="706"/>
      <c r="C16" s="677" t="str">
        <f>IF(スタッフ・選手記入欄!C18=""," ",スタッフ・選手記入欄!C18)</f>
        <v xml:space="preserve"> </v>
      </c>
      <c r="D16" s="712"/>
      <c r="E16" s="713"/>
      <c r="F16" s="150"/>
      <c r="G16" s="136"/>
      <c r="J16" s="135" t="str">
        <f>IF(スタッフ・選手記入欄!N19=""," ",IF(スタッフ・選手記入欄!R19=""," ",IF(スタッフ・選手記入欄!T19=""," ",CONCATENATE(スタッフ・選手記入欄!N19,"-",スタッフ・選手記入欄!R19,"-",スタッフ・選手記入欄!T19))))</f>
        <v xml:space="preserve"> </v>
      </c>
      <c r="L16"/>
    </row>
    <row r="17" spans="1:14" ht="13.5" customHeight="1">
      <c r="A17" s="714" t="s">
        <v>105</v>
      </c>
      <c r="B17" s="715"/>
      <c r="C17" s="675" t="str">
        <f>IF(スタッフ・選手記入欄!C21=""," ",スタッフ・選手記入欄!C21)</f>
        <v xml:space="preserve"> </v>
      </c>
      <c r="D17" s="740"/>
      <c r="E17" s="741"/>
      <c r="F17" s="139"/>
      <c r="H17" s="136"/>
      <c r="I17" s="136"/>
      <c r="J17" s="151"/>
      <c r="K17" s="151"/>
      <c r="M17" s="38"/>
    </row>
    <row r="18" spans="1:14" ht="20.100000000000001" customHeight="1" thickBot="1">
      <c r="A18" s="670"/>
      <c r="B18" s="671"/>
      <c r="C18" s="672" t="str">
        <f>IF(スタッフ・選手記入欄!C20=""," ",スタッフ・選手記入欄!C20)</f>
        <v xml:space="preserve"> </v>
      </c>
      <c r="D18" s="673"/>
      <c r="E18" s="674"/>
      <c r="F18" s="200"/>
      <c r="G18" s="144"/>
    </row>
    <row r="19" spans="1:14" ht="13.5" customHeight="1">
      <c r="A19" s="668" t="s">
        <v>3</v>
      </c>
      <c r="B19" s="669"/>
      <c r="C19" s="727" t="str">
        <f>IF(スタッフ・選手記入欄!C23=""," ",スタッフ・選手記入欄!C23)</f>
        <v xml:space="preserve"> </v>
      </c>
      <c r="D19" s="728"/>
      <c r="E19" s="729"/>
      <c r="F19" s="140" t="str">
        <f>IF(スタッフ・選手記入欄!D23=""," ",スタッフ・選手記入欄!D23)</f>
        <v xml:space="preserve"> </v>
      </c>
      <c r="G19" s="760" t="str">
        <f>IF(スタッフ・選手記入欄!H23=""," ",スタッフ・選手記入欄!H23)</f>
        <v xml:space="preserve"> </v>
      </c>
      <c r="H19" s="761"/>
      <c r="I19" s="762"/>
      <c r="J19" s="723" t="str">
        <f>IF(スタッフ・選手記入欄!N22=""," ",IF(スタッフ・選手記入欄!R22=""," ",IF(スタッフ・選手記入欄!T22=""," ",CONCATENATE(スタッフ・選手記入欄!N22,"-",スタッフ・選手記入欄!R22,"-",スタッフ・選手記入欄!T22))))</f>
        <v xml:space="preserve"> </v>
      </c>
      <c r="K19" s="763"/>
    </row>
    <row r="20" spans="1:14" ht="20.100000000000001" customHeight="1" thickBot="1">
      <c r="A20" s="670"/>
      <c r="B20" s="671"/>
      <c r="C20" s="672" t="str">
        <f>IF(スタッフ・選手記入欄!C22=""," ",スタッフ・選手記入欄!C22)</f>
        <v xml:space="preserve"> </v>
      </c>
      <c r="D20" s="673"/>
      <c r="E20" s="681"/>
      <c r="F20" s="141" t="str">
        <f>IF(スタッフ・選手記入欄!D22=""," ",スタッフ・選手記入欄!D22)</f>
        <v xml:space="preserve"> </v>
      </c>
      <c r="G20" s="688" t="str">
        <f>IF(スタッフ・選手記入欄!H22=""," ",スタッフ・選手記入欄!H22)</f>
        <v xml:space="preserve"> </v>
      </c>
      <c r="H20" s="689"/>
      <c r="I20" s="690"/>
      <c r="J20" s="688" t="str">
        <f>IF(スタッフ・選手記入欄!N23=""," ",IF(スタッフ・選手記入欄!R23=""," ",IF(スタッフ・選手記入欄!T23=""," ",CONCATENATE(スタッフ・選手記入欄!N23,"-",スタッフ・選手記入欄!R23,"-",スタッフ・選手記入欄!T23))))</f>
        <v xml:space="preserve"> </v>
      </c>
      <c r="K20" s="719"/>
      <c r="L20"/>
    </row>
    <row r="21" spans="1:14" ht="15" customHeight="1" thickBot="1">
      <c r="A21" s="152"/>
      <c r="B21" s="152"/>
      <c r="C21" s="152"/>
      <c r="D21" s="142"/>
      <c r="E21" s="142"/>
      <c r="F21" s="143"/>
      <c r="G21" s="694" t="s">
        <v>49</v>
      </c>
      <c r="H21" s="695"/>
      <c r="I21" s="696"/>
      <c r="J21" s="697" t="str">
        <f>IF(スタッフ・選手記入欄!N24=""," ",IF(スタッフ・選手記入欄!R24=""," ",IF(スタッフ・選手記入欄!T24=""," ",CONCATENATE(スタッフ・選手記入欄!N24,"-",スタッフ・選手記入欄!R24,"-",スタッフ・選手記入欄!T24))))</f>
        <v xml:space="preserve"> </v>
      </c>
      <c r="K21" s="698"/>
      <c r="L21" s="39"/>
      <c r="N21" s="46"/>
    </row>
    <row r="22" spans="1:14" ht="5.0999999999999996" customHeight="1" thickBot="1">
      <c r="A22" s="144"/>
      <c r="B22" s="144"/>
      <c r="C22" s="144"/>
      <c r="D22" s="144"/>
      <c r="E22" s="145"/>
      <c r="G22" s="146"/>
      <c r="H22" s="146"/>
      <c r="I22" s="146"/>
      <c r="J22" s="136"/>
      <c r="K22" s="136"/>
      <c r="L22" s="39"/>
    </row>
    <row r="23" spans="1:14">
      <c r="A23" s="720" t="s">
        <v>106</v>
      </c>
      <c r="B23" s="723" t="s">
        <v>103</v>
      </c>
      <c r="C23" s="731"/>
      <c r="D23" s="661" t="s">
        <v>5</v>
      </c>
      <c r="E23" s="153" t="s">
        <v>6</v>
      </c>
      <c r="F23" s="708" t="s">
        <v>7</v>
      </c>
      <c r="L23"/>
    </row>
    <row r="24" spans="1:14" ht="14.25" thickBot="1">
      <c r="A24" s="739"/>
      <c r="B24" s="725" t="s">
        <v>8</v>
      </c>
      <c r="C24" s="744"/>
      <c r="D24" s="662"/>
      <c r="E24" s="154" t="s">
        <v>107</v>
      </c>
      <c r="F24" s="710"/>
      <c r="L24"/>
    </row>
    <row r="25" spans="1:14" ht="12.75" customHeight="1" thickTop="1">
      <c r="A25" s="679" t="str">
        <f>IF(スタッフ・選手記入欄!A28="","",スタッフ・選手記入欄!A28)</f>
        <v/>
      </c>
      <c r="B25" s="686" t="str">
        <f>IF(スタッフ・選手記入欄!D28=""," ",スタッフ・選手記入欄!D28)</f>
        <v xml:space="preserve"> </v>
      </c>
      <c r="C25" s="735"/>
      <c r="D25" s="658" t="str">
        <f>IF(スタッフ・選手記入欄!F50=""," ",CONCATENATE(スタッフ・選手記入欄!F50,"年"))</f>
        <v xml:space="preserve"> </v>
      </c>
      <c r="E25" s="658" t="str">
        <f>IF(スタッフ・選手記入欄!J50=""," ",スタッフ・選手記入欄!J50)</f>
        <v xml:space="preserve"> </v>
      </c>
      <c r="F25" s="656" t="str">
        <f>IF(スタッフ・選手記入欄!M50=""," ",IF(スタッフ・選手記入欄!N50=""," ",IF(スタッフ・選手記入欄!O50=""," ",CONCATENATE(スタッフ・選手記入欄!M50,"年",スタッフ・選手記入欄!N50,"月",スタッフ・選手記入欄!O50,"日"))))</f>
        <v xml:space="preserve"> </v>
      </c>
      <c r="H25" s="135" t="str">
        <f>IF(スタッフ・選手記入欄!D50=""," ",スタッフ・選手記入欄!D50)</f>
        <v xml:space="preserve"> </v>
      </c>
      <c r="L25"/>
    </row>
    <row r="26" spans="1:14" ht="20.100000000000001" customHeight="1">
      <c r="A26" s="680"/>
      <c r="B26" s="677" t="str">
        <f>IF(スタッフ・選手記入欄!C28=""," ",スタッフ・選手記入欄!C28)</f>
        <v xml:space="preserve"> </v>
      </c>
      <c r="C26" s="678"/>
      <c r="D26" s="659"/>
      <c r="E26" s="659"/>
      <c r="F26" s="657"/>
      <c r="L26"/>
    </row>
    <row r="27" spans="1:14" ht="12.95" customHeight="1">
      <c r="A27" s="666" t="str">
        <f>IF(スタッフ・選手記入欄!A29="","",スタッフ・選手記入欄!A29)</f>
        <v/>
      </c>
      <c r="B27" s="675" t="str">
        <f>IF(スタッフ・選手記入欄!D29=""," ",スタッフ・選手記入欄!D29)</f>
        <v xml:space="preserve"> </v>
      </c>
      <c r="C27" s="676"/>
      <c r="D27" s="660" t="str">
        <f>IF(スタッフ・選手記入欄!F51=""," ",CONCATENATE(スタッフ・選手記入欄!F51,"年"))</f>
        <v xml:space="preserve"> </v>
      </c>
      <c r="E27" s="660" t="str">
        <f>IF(スタッフ・選手記入欄!J51=""," ",スタッフ・選手記入欄!J51)</f>
        <v xml:space="preserve"> </v>
      </c>
      <c r="F27" s="699" t="str">
        <f>IF(スタッフ・選手記入欄!M51=""," ",IF(スタッフ・選手記入欄!N51=""," ",IF(スタッフ・選手記入欄!O51=""," ",CONCATENATE(スタッフ・選手記入欄!M51,"年",スタッフ・選手記入欄!N51,"月",スタッフ・選手記入欄!O51,"日"))))</f>
        <v xml:space="preserve"> </v>
      </c>
      <c r="H27" s="135" t="str">
        <f>IF(スタッフ・選手記入欄!D51=""," ",スタッフ・選手記入欄!D51)</f>
        <v xml:space="preserve"> </v>
      </c>
      <c r="L27"/>
    </row>
    <row r="28" spans="1:14" ht="20.100000000000001" customHeight="1">
      <c r="A28" s="667"/>
      <c r="B28" s="677" t="str">
        <f>IF(スタッフ・選手記入欄!C29=""," ",スタッフ・選手記入欄!C29)</f>
        <v xml:space="preserve"> </v>
      </c>
      <c r="C28" s="678"/>
      <c r="D28" s="663"/>
      <c r="E28" s="659"/>
      <c r="F28" s="700"/>
      <c r="L28"/>
    </row>
    <row r="29" spans="1:14" ht="12.95" customHeight="1">
      <c r="A29" s="666" t="str">
        <f>IF(スタッフ・選手記入欄!A30="","",スタッフ・選手記入欄!A30)</f>
        <v/>
      </c>
      <c r="B29" s="675" t="str">
        <f>IF(スタッフ・選手記入欄!D30=""," ",スタッフ・選手記入欄!D30)</f>
        <v xml:space="preserve"> </v>
      </c>
      <c r="C29" s="676"/>
      <c r="D29" s="660" t="str">
        <f>IF(スタッフ・選手記入欄!F52=""," ",CONCATENATE(スタッフ・選手記入欄!F52,"年"))</f>
        <v xml:space="preserve"> </v>
      </c>
      <c r="E29" s="660" t="str">
        <f>IF(スタッフ・選手記入欄!J52=""," ",スタッフ・選手記入欄!J52)</f>
        <v xml:space="preserve"> </v>
      </c>
      <c r="F29" s="699" t="str">
        <f>IF(スタッフ・選手記入欄!M52=""," ",IF(スタッフ・選手記入欄!N52=""," ",IF(スタッフ・選手記入欄!O52=""," ",CONCATENATE(スタッフ・選手記入欄!M52,"年",スタッフ・選手記入欄!N52,"月",スタッフ・選手記入欄!O52,"日"))))</f>
        <v xml:space="preserve"> </v>
      </c>
      <c r="H29" s="135" t="str">
        <f>IF(スタッフ・選手記入欄!D52=""," ",スタッフ・選手記入欄!D52)</f>
        <v xml:space="preserve"> </v>
      </c>
      <c r="L29"/>
    </row>
    <row r="30" spans="1:14" ht="20.100000000000001" customHeight="1">
      <c r="A30" s="667"/>
      <c r="B30" s="677" t="str">
        <f>IF(スタッフ・選手記入欄!C30=""," ",スタッフ・選手記入欄!C30)</f>
        <v xml:space="preserve"> </v>
      </c>
      <c r="C30" s="678"/>
      <c r="D30" s="663"/>
      <c r="E30" s="659"/>
      <c r="F30" s="700"/>
      <c r="L30"/>
    </row>
    <row r="31" spans="1:14" ht="12.95" customHeight="1">
      <c r="A31" s="666" t="str">
        <f>IF(スタッフ・選手記入欄!A31="","",スタッフ・選手記入欄!A31)</f>
        <v/>
      </c>
      <c r="B31" s="675" t="str">
        <f>IF(スタッフ・選手記入欄!D31=""," ",スタッフ・選手記入欄!D31)</f>
        <v xml:space="preserve"> </v>
      </c>
      <c r="C31" s="676"/>
      <c r="D31" s="660" t="str">
        <f>IF(スタッフ・選手記入欄!F53=""," ",CONCATENATE(スタッフ・選手記入欄!F53,"年"))</f>
        <v xml:space="preserve"> </v>
      </c>
      <c r="E31" s="660" t="str">
        <f>IF(スタッフ・選手記入欄!J53=""," ",スタッフ・選手記入欄!J53)</f>
        <v xml:space="preserve"> </v>
      </c>
      <c r="F31" s="699" t="str">
        <f>IF(スタッフ・選手記入欄!M53=""," ",IF(スタッフ・選手記入欄!N53=""," ",IF(スタッフ・選手記入欄!O53=""," ",CONCATENATE(スタッフ・選手記入欄!M53,"年",スタッフ・選手記入欄!N53,"月",スタッフ・選手記入欄!O53,"日"))))</f>
        <v xml:space="preserve"> </v>
      </c>
      <c r="H31" s="135" t="str">
        <f>IF(スタッフ・選手記入欄!D53=""," ",スタッフ・選手記入欄!D53)</f>
        <v xml:space="preserve"> </v>
      </c>
      <c r="L31"/>
    </row>
    <row r="32" spans="1:14" ht="20.100000000000001" customHeight="1">
      <c r="A32" s="667"/>
      <c r="B32" s="677" t="str">
        <f>IF(スタッフ・選手記入欄!C31=""," ",スタッフ・選手記入欄!C31)</f>
        <v xml:space="preserve"> </v>
      </c>
      <c r="C32" s="678"/>
      <c r="D32" s="663"/>
      <c r="E32" s="659"/>
      <c r="F32" s="700"/>
      <c r="L32"/>
    </row>
    <row r="33" spans="1:12" ht="12.95" customHeight="1">
      <c r="A33" s="666" t="str">
        <f>IF(スタッフ・選手記入欄!A32="","",スタッフ・選手記入欄!A32)</f>
        <v/>
      </c>
      <c r="B33" s="675" t="str">
        <f>IF(スタッフ・選手記入欄!D32=""," ",スタッフ・選手記入欄!D32)</f>
        <v xml:space="preserve"> </v>
      </c>
      <c r="C33" s="676"/>
      <c r="D33" s="660" t="str">
        <f>IF(スタッフ・選手記入欄!F54=""," ",CONCATENATE(スタッフ・選手記入欄!F54,"年"))</f>
        <v xml:space="preserve"> </v>
      </c>
      <c r="E33" s="660" t="str">
        <f>IF(スタッフ・選手記入欄!J54=""," ",スタッフ・選手記入欄!J54)</f>
        <v xml:space="preserve"> </v>
      </c>
      <c r="F33" s="699" t="str">
        <f>IF(スタッフ・選手記入欄!M54=""," ",IF(スタッフ・選手記入欄!N54=""," ",IF(スタッフ・選手記入欄!O54=""," ",CONCATENATE(スタッフ・選手記入欄!M54,"年",スタッフ・選手記入欄!N54,"月",スタッフ・選手記入欄!O54,"日"))))</f>
        <v xml:space="preserve"> </v>
      </c>
      <c r="H33" s="135" t="str">
        <f>IF(スタッフ・選手記入欄!D54=""," ",スタッフ・選手記入欄!D54)</f>
        <v xml:space="preserve"> </v>
      </c>
      <c r="L33"/>
    </row>
    <row r="34" spans="1:12" ht="20.100000000000001" customHeight="1">
      <c r="A34" s="667"/>
      <c r="B34" s="677" t="str">
        <f>IF(スタッフ・選手記入欄!C32=""," ",スタッフ・選手記入欄!C32)</f>
        <v xml:space="preserve"> </v>
      </c>
      <c r="C34" s="678"/>
      <c r="D34" s="663"/>
      <c r="E34" s="659"/>
      <c r="F34" s="700"/>
      <c r="L34"/>
    </row>
    <row r="35" spans="1:12" ht="12.95" customHeight="1">
      <c r="A35" s="666" t="str">
        <f>IF(スタッフ・選手記入欄!A33="","",スタッフ・選手記入欄!A33)</f>
        <v/>
      </c>
      <c r="B35" s="675" t="str">
        <f>IF(スタッフ・選手記入欄!D33=""," ",スタッフ・選手記入欄!D33)</f>
        <v xml:space="preserve"> </v>
      </c>
      <c r="C35" s="676"/>
      <c r="D35" s="660" t="str">
        <f>IF(スタッフ・選手記入欄!F55=""," ",CONCATENATE(スタッフ・選手記入欄!F55,"年"))</f>
        <v xml:space="preserve"> </v>
      </c>
      <c r="E35" s="660" t="str">
        <f>IF(スタッフ・選手記入欄!J55=""," ",スタッフ・選手記入欄!J55)</f>
        <v xml:space="preserve"> </v>
      </c>
      <c r="F35" s="699" t="str">
        <f>IF(スタッフ・選手記入欄!M55=""," ",IF(スタッフ・選手記入欄!N55=""," ",IF(スタッフ・選手記入欄!O55=""," ",CONCATENATE(スタッフ・選手記入欄!M55,"年",スタッフ・選手記入欄!N55,"月",スタッフ・選手記入欄!O55,"日"))))</f>
        <v xml:space="preserve"> </v>
      </c>
      <c r="H35" s="135" t="str">
        <f>IF(スタッフ・選手記入欄!D55=""," ",スタッフ・選手記入欄!D55)</f>
        <v xml:space="preserve"> </v>
      </c>
      <c r="L35"/>
    </row>
    <row r="36" spans="1:12" ht="20.100000000000001" customHeight="1">
      <c r="A36" s="667"/>
      <c r="B36" s="677" t="str">
        <f>IF(スタッフ・選手記入欄!C33=""," ",スタッフ・選手記入欄!C33)</f>
        <v xml:space="preserve"> </v>
      </c>
      <c r="C36" s="678"/>
      <c r="D36" s="663"/>
      <c r="E36" s="659"/>
      <c r="F36" s="700"/>
      <c r="L36"/>
    </row>
    <row r="37" spans="1:12" ht="12.95" customHeight="1">
      <c r="A37" s="666" t="str">
        <f>IF(スタッフ・選手記入欄!A34="","",スタッフ・選手記入欄!A34)</f>
        <v/>
      </c>
      <c r="B37" s="675" t="str">
        <f>IF(スタッフ・選手記入欄!D34=""," ",スタッフ・選手記入欄!D34)</f>
        <v xml:space="preserve"> </v>
      </c>
      <c r="C37" s="676"/>
      <c r="D37" s="660" t="str">
        <f>IF(スタッフ・選手記入欄!F56=""," ",CONCATENATE(スタッフ・選手記入欄!F56,"年"))</f>
        <v xml:space="preserve"> </v>
      </c>
      <c r="E37" s="660" t="str">
        <f>IF(スタッフ・選手記入欄!J56=""," ",スタッフ・選手記入欄!J56)</f>
        <v xml:space="preserve"> </v>
      </c>
      <c r="F37" s="699" t="str">
        <f>IF(スタッフ・選手記入欄!M56=""," ",IF(スタッフ・選手記入欄!N56=""," ",IF(スタッフ・選手記入欄!O56=""," ",CONCATENATE(スタッフ・選手記入欄!M56,"年",スタッフ・選手記入欄!N56,"月",スタッフ・選手記入欄!O56,"日"))))</f>
        <v xml:space="preserve"> </v>
      </c>
      <c r="H37" s="135" t="str">
        <f>IF(スタッフ・選手記入欄!D56=""," ",スタッフ・選手記入欄!D56)</f>
        <v xml:space="preserve"> </v>
      </c>
      <c r="L37"/>
    </row>
    <row r="38" spans="1:12" ht="20.100000000000001" customHeight="1">
      <c r="A38" s="667"/>
      <c r="B38" s="677" t="str">
        <f>IF(スタッフ・選手記入欄!C34=""," ",スタッフ・選手記入欄!C34)</f>
        <v xml:space="preserve"> </v>
      </c>
      <c r="C38" s="678"/>
      <c r="D38" s="663"/>
      <c r="E38" s="659"/>
      <c r="F38" s="700"/>
      <c r="L38"/>
    </row>
    <row r="39" spans="1:12" ht="12.95" customHeight="1">
      <c r="A39" s="666" t="str">
        <f>IF(スタッフ・選手記入欄!A35="","",スタッフ・選手記入欄!A35)</f>
        <v/>
      </c>
      <c r="B39" s="675" t="str">
        <f>IF(スタッフ・選手記入欄!D35=""," ",スタッフ・選手記入欄!D35)</f>
        <v xml:space="preserve"> </v>
      </c>
      <c r="C39" s="676"/>
      <c r="D39" s="660" t="str">
        <f>IF(スタッフ・選手記入欄!F57=""," ",CONCATENATE(スタッフ・選手記入欄!F57,"年"))</f>
        <v xml:space="preserve"> </v>
      </c>
      <c r="E39" s="660" t="str">
        <f>IF(スタッフ・選手記入欄!J57=""," ",スタッフ・選手記入欄!J57)</f>
        <v xml:space="preserve"> </v>
      </c>
      <c r="F39" s="699" t="str">
        <f>IF(スタッフ・選手記入欄!M57=""," ",IF(スタッフ・選手記入欄!N57=""," ",IF(スタッフ・選手記入欄!O57=""," ",CONCATENATE(スタッフ・選手記入欄!M57,"年",スタッフ・選手記入欄!N57,"月",スタッフ・選手記入欄!O57,"日"))))</f>
        <v xml:space="preserve"> </v>
      </c>
      <c r="H39" s="135" t="str">
        <f>IF(スタッフ・選手記入欄!D57=""," ",スタッフ・選手記入欄!D57)</f>
        <v xml:space="preserve"> </v>
      </c>
      <c r="L39"/>
    </row>
    <row r="40" spans="1:12" ht="20.100000000000001" customHeight="1">
      <c r="A40" s="667"/>
      <c r="B40" s="677" t="str">
        <f>IF(スタッフ・選手記入欄!C35=""," ",スタッフ・選手記入欄!C35)</f>
        <v xml:space="preserve"> </v>
      </c>
      <c r="C40" s="678"/>
      <c r="D40" s="663"/>
      <c r="E40" s="659"/>
      <c r="F40" s="700"/>
      <c r="L40"/>
    </row>
    <row r="41" spans="1:12" ht="12.95" customHeight="1">
      <c r="A41" s="666" t="str">
        <f>IF(スタッフ・選手記入欄!A36="","",スタッフ・選手記入欄!A36)</f>
        <v/>
      </c>
      <c r="B41" s="675" t="str">
        <f>IF(スタッフ・選手記入欄!D36=""," ",スタッフ・選手記入欄!D36)</f>
        <v xml:space="preserve"> </v>
      </c>
      <c r="C41" s="676"/>
      <c r="D41" s="660" t="str">
        <f>IF(スタッフ・選手記入欄!F58=""," ",CONCATENATE(スタッフ・選手記入欄!F58,"年"))</f>
        <v xml:space="preserve"> </v>
      </c>
      <c r="E41" s="660" t="str">
        <f>IF(スタッフ・選手記入欄!J58=""," ",スタッフ・選手記入欄!J58)</f>
        <v xml:space="preserve"> </v>
      </c>
      <c r="F41" s="699" t="str">
        <f>IF(スタッフ・選手記入欄!M58=""," ",IF(スタッフ・選手記入欄!N58=""," ",IF(スタッフ・選手記入欄!O58=""," ",CONCATENATE(スタッフ・選手記入欄!M58,"年",スタッフ・選手記入欄!N58,"月",スタッフ・選手記入欄!O58,"日"))))</f>
        <v xml:space="preserve"> </v>
      </c>
      <c r="H41" s="135" t="str">
        <f>IF(スタッフ・選手記入欄!D58=""," ",スタッフ・選手記入欄!D58)</f>
        <v xml:space="preserve"> </v>
      </c>
      <c r="L41"/>
    </row>
    <row r="42" spans="1:12" ht="20.100000000000001" customHeight="1">
      <c r="A42" s="667"/>
      <c r="B42" s="677" t="str">
        <f>IF(スタッフ・選手記入欄!C36=""," ",スタッフ・選手記入欄!C36)</f>
        <v xml:space="preserve"> </v>
      </c>
      <c r="C42" s="678"/>
      <c r="D42" s="663"/>
      <c r="E42" s="659"/>
      <c r="F42" s="700"/>
      <c r="L42"/>
    </row>
    <row r="43" spans="1:12" ht="12.95" customHeight="1">
      <c r="A43" s="666" t="str">
        <f>IF(スタッフ・選手記入欄!A37="","",スタッフ・選手記入欄!A37)</f>
        <v/>
      </c>
      <c r="B43" s="675" t="str">
        <f>IF(スタッフ・選手記入欄!D37=""," ",スタッフ・選手記入欄!D37)</f>
        <v xml:space="preserve"> </v>
      </c>
      <c r="C43" s="676"/>
      <c r="D43" s="660" t="str">
        <f>IF(スタッフ・選手記入欄!F59=""," ",CONCATENATE(スタッフ・選手記入欄!F59,"年"))</f>
        <v xml:space="preserve"> </v>
      </c>
      <c r="E43" s="660" t="str">
        <f>IF(スタッフ・選手記入欄!J59=""," ",スタッフ・選手記入欄!J59)</f>
        <v xml:space="preserve"> </v>
      </c>
      <c r="F43" s="699" t="str">
        <f>IF(スタッフ・選手記入欄!M59=""," ",IF(スタッフ・選手記入欄!N59=""," ",IF(スタッフ・選手記入欄!O59=""," ",CONCATENATE(スタッフ・選手記入欄!M59,"年",スタッフ・選手記入欄!N59,"月",スタッフ・選手記入欄!O59,"日"))))</f>
        <v xml:space="preserve"> </v>
      </c>
      <c r="H43" s="135" t="str">
        <f>IF(スタッフ・選手記入欄!D59=""," ",スタッフ・選手記入欄!D59)</f>
        <v xml:space="preserve"> </v>
      </c>
      <c r="L43"/>
    </row>
    <row r="44" spans="1:12" ht="20.100000000000001" customHeight="1">
      <c r="A44" s="667"/>
      <c r="B44" s="677" t="str">
        <f>IF(スタッフ・選手記入欄!C37=""," ",スタッフ・選手記入欄!C37)</f>
        <v xml:space="preserve"> </v>
      </c>
      <c r="C44" s="678"/>
      <c r="D44" s="663"/>
      <c r="E44" s="659"/>
      <c r="F44" s="700"/>
      <c r="L44"/>
    </row>
    <row r="45" spans="1:12" ht="12.95" customHeight="1">
      <c r="A45" s="666" t="str">
        <f>IF(スタッフ・選手記入欄!A38="","",スタッフ・選手記入欄!A38)</f>
        <v/>
      </c>
      <c r="B45" s="675" t="str">
        <f>IF(スタッフ・選手記入欄!D38=""," ",スタッフ・選手記入欄!D38)</f>
        <v xml:space="preserve"> </v>
      </c>
      <c r="C45" s="676"/>
      <c r="D45" s="660" t="str">
        <f>IF(スタッフ・選手記入欄!F60=""," ",CONCATENATE(スタッフ・選手記入欄!F60,"年"))</f>
        <v xml:space="preserve"> </v>
      </c>
      <c r="E45" s="660" t="str">
        <f>IF(スタッフ・選手記入欄!J60=""," ",スタッフ・選手記入欄!J60)</f>
        <v xml:space="preserve"> </v>
      </c>
      <c r="F45" s="699" t="str">
        <f>IF(スタッフ・選手記入欄!M60=""," ",IF(スタッフ・選手記入欄!N60=""," ",IF(スタッフ・選手記入欄!O60=""," ",CONCATENATE(スタッフ・選手記入欄!M60,"年",スタッフ・選手記入欄!N60,"月",スタッフ・選手記入欄!O60,"日"))))</f>
        <v xml:space="preserve"> </v>
      </c>
      <c r="H45" s="135" t="str">
        <f>IF(スタッフ・選手記入欄!D60=""," ",スタッフ・選手記入欄!D60)</f>
        <v xml:space="preserve"> </v>
      </c>
      <c r="L45"/>
    </row>
    <row r="46" spans="1:12" ht="20.100000000000001" customHeight="1">
      <c r="A46" s="667"/>
      <c r="B46" s="677" t="str">
        <f>IF(スタッフ・選手記入欄!C38=""," ",スタッフ・選手記入欄!C38)</f>
        <v xml:space="preserve"> </v>
      </c>
      <c r="C46" s="678"/>
      <c r="D46" s="663"/>
      <c r="E46" s="659"/>
      <c r="F46" s="700"/>
      <c r="L46"/>
    </row>
    <row r="47" spans="1:12" ht="12.95" customHeight="1">
      <c r="A47" s="666" t="str">
        <f>IF(スタッフ・選手記入欄!A39="","",スタッフ・選手記入欄!A39)</f>
        <v/>
      </c>
      <c r="B47" s="675" t="str">
        <f>IF(スタッフ・選手記入欄!D39=""," ",スタッフ・選手記入欄!D39)</f>
        <v xml:space="preserve"> </v>
      </c>
      <c r="C47" s="676"/>
      <c r="D47" s="660" t="str">
        <f>IF(スタッフ・選手記入欄!F61=""," ",CONCATENATE(スタッフ・選手記入欄!F61,"年"))</f>
        <v xml:space="preserve"> </v>
      </c>
      <c r="E47" s="660" t="str">
        <f>IF(スタッフ・選手記入欄!J61=""," ",スタッフ・選手記入欄!J61)</f>
        <v xml:space="preserve"> </v>
      </c>
      <c r="F47" s="699" t="str">
        <f>IF(スタッフ・選手記入欄!M61=""," ",IF(スタッフ・選手記入欄!N61=""," ",IF(スタッフ・選手記入欄!O61=""," ",CONCATENATE(スタッフ・選手記入欄!M61,"年",スタッフ・選手記入欄!N61,"月",スタッフ・選手記入欄!O61,"日"))))</f>
        <v xml:space="preserve"> </v>
      </c>
      <c r="H47" s="135" t="str">
        <f>IF(スタッフ・選手記入欄!D61=""," ",スタッフ・選手記入欄!D61)</f>
        <v xml:space="preserve"> </v>
      </c>
      <c r="L47"/>
    </row>
    <row r="48" spans="1:12" ht="20.100000000000001" customHeight="1">
      <c r="A48" s="747"/>
      <c r="B48" s="749" t="str">
        <f>IF(スタッフ・選手記入欄!C39=""," ",スタッフ・選手記入欄!C39)</f>
        <v xml:space="preserve"> </v>
      </c>
      <c r="C48" s="750"/>
      <c r="D48" s="752"/>
      <c r="E48" s="752"/>
      <c r="F48" s="753"/>
      <c r="L48"/>
    </row>
    <row r="49" spans="1:12" ht="12.75" customHeight="1">
      <c r="A49" s="682" t="str">
        <f>IF(スタッフ・選手記入欄!A43="","",スタッフ・選手記入欄!A43)</f>
        <v/>
      </c>
      <c r="B49" s="675" t="str">
        <f>IF(スタッフ・選手記入欄!D43=""," ",スタッフ・選手記入欄!D43)</f>
        <v xml:space="preserve"> </v>
      </c>
      <c r="C49" s="676"/>
      <c r="D49" s="745" t="str">
        <f>IF(スタッフ・選手記入欄!F65=""," ",CONCATENATE(スタッフ・選手記入欄!F65,"年"))</f>
        <v xml:space="preserve"> </v>
      </c>
      <c r="E49" s="745" t="str">
        <f>IF(スタッフ・選手記入欄!J65=""," ",スタッフ・選手記入欄!J65)</f>
        <v xml:space="preserve"> </v>
      </c>
      <c r="F49" s="692" t="str">
        <f>IF(スタッフ・選手記入欄!M65=""," ",IF(スタッフ・選手記入欄!N65=""," ",IF(スタッフ・選手記入欄!O65=""," ",CONCATENATE(スタッフ・選手記入欄!M65,"年",スタッフ・選手記入欄!N65,"月",スタッフ・選手記入欄!O65,"日"))))</f>
        <v xml:space="preserve"> </v>
      </c>
      <c r="L49"/>
    </row>
    <row r="50" spans="1:12" ht="20.100000000000001" customHeight="1">
      <c r="A50" s="683"/>
      <c r="B50" s="677" t="str">
        <f>IF(スタッフ・選手記入欄!C43=""," ",スタッフ・選手記入欄!C43)</f>
        <v xml:space="preserve"> </v>
      </c>
      <c r="C50" s="678"/>
      <c r="D50" s="746"/>
      <c r="E50" s="746"/>
      <c r="F50" s="692"/>
      <c r="L50"/>
    </row>
    <row r="51" spans="1:12" ht="12.75" customHeight="1">
      <c r="A51" s="682" t="str">
        <f>IF(スタッフ・選手記入欄!A44="","",スタッフ・選手記入欄!A44)</f>
        <v/>
      </c>
      <c r="B51" s="675" t="str">
        <f>IF(スタッフ・選手記入欄!D44=""," ",スタッフ・選手記入欄!D44)</f>
        <v xml:space="preserve"> </v>
      </c>
      <c r="C51" s="676"/>
      <c r="D51" s="745" t="str">
        <f>IF(スタッフ・選手記入欄!F66=""," ",CONCATENATE(スタッフ・選手記入欄!F66,"年"))</f>
        <v xml:space="preserve"> </v>
      </c>
      <c r="E51" s="745" t="str">
        <f>IF(スタッフ・選手記入欄!J66=""," ",スタッフ・選手記入欄!J66)</f>
        <v xml:space="preserve"> </v>
      </c>
      <c r="F51" s="692" t="str">
        <f>IF(スタッフ・選手記入欄!M66=""," ",IF(スタッフ・選手記入欄!N66=""," ",IF(スタッフ・選手記入欄!O66=""," ",CONCATENATE(スタッフ・選手記入欄!M66,"年",スタッフ・選手記入欄!N66,"月",スタッフ・選手記入欄!O66,"日"))))</f>
        <v xml:space="preserve"> </v>
      </c>
      <c r="L51"/>
    </row>
    <row r="52" spans="1:12" ht="20.100000000000001" customHeight="1">
      <c r="A52" s="683"/>
      <c r="B52" s="677" t="str">
        <f>IF(スタッフ・選手記入欄!C44=""," ",スタッフ・選手記入欄!C44)</f>
        <v xml:space="preserve"> </v>
      </c>
      <c r="C52" s="678"/>
      <c r="D52" s="746"/>
      <c r="E52" s="746"/>
      <c r="F52" s="692"/>
      <c r="L52"/>
    </row>
    <row r="53" spans="1:12" ht="12.75" customHeight="1">
      <c r="A53" s="682" t="str">
        <f>IF(スタッフ・選手記入欄!A45="","",スタッフ・選手記入欄!A45)</f>
        <v/>
      </c>
      <c r="B53" s="675" t="str">
        <f>IF(スタッフ・選手記入欄!D45=""," ",スタッフ・選手記入欄!D45)</f>
        <v xml:space="preserve"> </v>
      </c>
      <c r="C53" s="676"/>
      <c r="D53" s="745" t="str">
        <f>IF(スタッフ・選手記入欄!F67=""," ",CONCATENATE(スタッフ・選手記入欄!F67,"年"))</f>
        <v xml:space="preserve"> </v>
      </c>
      <c r="E53" s="745" t="str">
        <f>IF(スタッフ・選手記入欄!J67=""," ",スタッフ・選手記入欄!J67)</f>
        <v xml:space="preserve"> </v>
      </c>
      <c r="F53" s="692" t="str">
        <f>IF(スタッフ・選手記入欄!M67=""," ",IF(スタッフ・選手記入欄!N67=""," ",IF(スタッフ・選手記入欄!O67=""," ",CONCATENATE(スタッフ・選手記入欄!M67,"年",スタッフ・選手記入欄!N67,"月",スタッフ・選手記入欄!O67,"日"))))</f>
        <v xml:space="preserve"> </v>
      </c>
      <c r="L53"/>
    </row>
    <row r="54" spans="1:12" ht="20.100000000000001" customHeight="1" thickBot="1">
      <c r="A54" s="742"/>
      <c r="B54" s="672" t="str">
        <f>IF(スタッフ・選手記入欄!C45=""," ",スタッフ・選手記入欄!C45)</f>
        <v xml:space="preserve"> </v>
      </c>
      <c r="C54" s="681"/>
      <c r="D54" s="751"/>
      <c r="E54" s="751"/>
      <c r="F54" s="693"/>
      <c r="L54"/>
    </row>
    <row r="55" spans="1:12" ht="18" customHeight="1"/>
    <row r="56" spans="1:12" ht="24.95" customHeight="1">
      <c r="B56" s="315" t="s">
        <v>109</v>
      </c>
      <c r="C56" s="315"/>
      <c r="D56" s="315"/>
      <c r="E56" s="315"/>
      <c r="F56" s="315"/>
      <c r="G56" s="315"/>
      <c r="H56" s="315"/>
      <c r="I56" s="315"/>
      <c r="J56" s="315"/>
      <c r="K56" s="315"/>
    </row>
    <row r="57" spans="1:12" ht="16.5" customHeight="1">
      <c r="B57" s="315" t="s">
        <v>189</v>
      </c>
      <c r="C57" s="315"/>
      <c r="D57" s="315"/>
      <c r="E57" s="315"/>
    </row>
    <row r="58" spans="1:12" ht="24.95" customHeight="1">
      <c r="B58" s="748" t="s">
        <v>85</v>
      </c>
      <c r="C58" s="748"/>
      <c r="D58" s="748"/>
      <c r="E58" s="748"/>
      <c r="F58" s="748"/>
      <c r="G58" s="155" t="s">
        <v>84</v>
      </c>
      <c r="H58" s="684"/>
      <c r="I58" s="684"/>
      <c r="J58" s="684"/>
      <c r="K58" s="156" t="s">
        <v>108</v>
      </c>
      <c r="L58" s="114"/>
    </row>
    <row r="60" spans="1:12" ht="24" customHeight="1">
      <c r="A60" s="743" t="s">
        <v>54</v>
      </c>
      <c r="B60" s="743"/>
      <c r="C60" s="743"/>
      <c r="D60" s="743"/>
      <c r="E60" s="743"/>
    </row>
  </sheetData>
  <sheetProtection algorithmName="SHA-512" hashValue="HEaoTeQviNpDicspndkiDuwkj0kblAHqi+IKopeb1GlcX7Ch3SfKFlHYsP/UVH+u2UFAePJ4gJ2IusoxzQZboQ==" saltValue="sA+06LgJ8SJ/Jckd58FQCA==" spinCount="100000" sheet="1" selectLockedCells="1"/>
  <mergeCells count="148">
    <mergeCell ref="G11:G12"/>
    <mergeCell ref="H11:K11"/>
    <mergeCell ref="H12:K12"/>
    <mergeCell ref="D25:D26"/>
    <mergeCell ref="G19:I19"/>
    <mergeCell ref="J19:K19"/>
    <mergeCell ref="J15:K15"/>
    <mergeCell ref="C14:E14"/>
    <mergeCell ref="C15:E15"/>
    <mergeCell ref="C13:E13"/>
    <mergeCell ref="A60:E60"/>
    <mergeCell ref="C20:E20"/>
    <mergeCell ref="B24:C24"/>
    <mergeCell ref="A49:A50"/>
    <mergeCell ref="B49:C49"/>
    <mergeCell ref="D49:D50"/>
    <mergeCell ref="E49:E50"/>
    <mergeCell ref="B50:C50"/>
    <mergeCell ref="B29:C29"/>
    <mergeCell ref="A47:A48"/>
    <mergeCell ref="B58:F58"/>
    <mergeCell ref="B48:C48"/>
    <mergeCell ref="B53:C53"/>
    <mergeCell ref="D53:D54"/>
    <mergeCell ref="E53:E54"/>
    <mergeCell ref="D47:D48"/>
    <mergeCell ref="E51:E52"/>
    <mergeCell ref="D51:D52"/>
    <mergeCell ref="E47:E48"/>
    <mergeCell ref="B31:C31"/>
    <mergeCell ref="F51:F52"/>
    <mergeCell ref="F49:F50"/>
    <mergeCell ref="F47:F48"/>
    <mergeCell ref="F33:F34"/>
    <mergeCell ref="A31:A32"/>
    <mergeCell ref="B32:C32"/>
    <mergeCell ref="B43:C43"/>
    <mergeCell ref="B47:C47"/>
    <mergeCell ref="F35:F36"/>
    <mergeCell ref="F37:F38"/>
    <mergeCell ref="F43:F44"/>
    <mergeCell ref="D41:D42"/>
    <mergeCell ref="F39:F40"/>
    <mergeCell ref="E39:E40"/>
    <mergeCell ref="F41:F42"/>
    <mergeCell ref="A43:A44"/>
    <mergeCell ref="E43:E44"/>
    <mergeCell ref="E37:E38"/>
    <mergeCell ref="D35:D36"/>
    <mergeCell ref="B37:C37"/>
    <mergeCell ref="B38:C38"/>
    <mergeCell ref="B35:C35"/>
    <mergeCell ref="B36:C36"/>
    <mergeCell ref="B33:C33"/>
    <mergeCell ref="F31:F32"/>
    <mergeCell ref="F45:F46"/>
    <mergeCell ref="A53:A54"/>
    <mergeCell ref="A45:A46"/>
    <mergeCell ref="A33:A34"/>
    <mergeCell ref="A35:A36"/>
    <mergeCell ref="A39:A40"/>
    <mergeCell ref="A41:A42"/>
    <mergeCell ref="E41:E42"/>
    <mergeCell ref="E35:E36"/>
    <mergeCell ref="D43:D44"/>
    <mergeCell ref="D45:D46"/>
    <mergeCell ref="E45:E46"/>
    <mergeCell ref="B44:C44"/>
    <mergeCell ref="B45:C45"/>
    <mergeCell ref="B46:C46"/>
    <mergeCell ref="B40:C40"/>
    <mergeCell ref="B42:C42"/>
    <mergeCell ref="B41:C41"/>
    <mergeCell ref="B39:C39"/>
    <mergeCell ref="A37:A38"/>
    <mergeCell ref="D37:D38"/>
    <mergeCell ref="K1:K2"/>
    <mergeCell ref="J1:J2"/>
    <mergeCell ref="F27:F28"/>
    <mergeCell ref="J20:K20"/>
    <mergeCell ref="I1:I2"/>
    <mergeCell ref="H1:H2"/>
    <mergeCell ref="F23:F24"/>
    <mergeCell ref="E6:G6"/>
    <mergeCell ref="H4:I4"/>
    <mergeCell ref="H5:I5"/>
    <mergeCell ref="E5:G5"/>
    <mergeCell ref="C19:E19"/>
    <mergeCell ref="C16:E16"/>
    <mergeCell ref="A4:D4"/>
    <mergeCell ref="E4:G4"/>
    <mergeCell ref="A7:D7"/>
    <mergeCell ref="A1:C1"/>
    <mergeCell ref="B25:C25"/>
    <mergeCell ref="A2:G2"/>
    <mergeCell ref="A6:D6"/>
    <mergeCell ref="A27:A28"/>
    <mergeCell ref="B23:C23"/>
    <mergeCell ref="A23:A24"/>
    <mergeCell ref="C17:E17"/>
    <mergeCell ref="H58:J58"/>
    <mergeCell ref="K6:K7"/>
    <mergeCell ref="H6:I6"/>
    <mergeCell ref="G20:I20"/>
    <mergeCell ref="H7:I7"/>
    <mergeCell ref="E7:G7"/>
    <mergeCell ref="F53:F54"/>
    <mergeCell ref="B28:C28"/>
    <mergeCell ref="B26:C26"/>
    <mergeCell ref="D27:D28"/>
    <mergeCell ref="E27:E28"/>
    <mergeCell ref="G21:I21"/>
    <mergeCell ref="J21:K21"/>
    <mergeCell ref="F29:F30"/>
    <mergeCell ref="E29:E30"/>
    <mergeCell ref="A9:B10"/>
    <mergeCell ref="A11:B12"/>
    <mergeCell ref="C9:E9"/>
    <mergeCell ref="C10:E10"/>
    <mergeCell ref="C11:E11"/>
    <mergeCell ref="C12:E12"/>
    <mergeCell ref="A13:B14"/>
    <mergeCell ref="A15:B16"/>
    <mergeCell ref="A17:B18"/>
    <mergeCell ref="A5:D5"/>
    <mergeCell ref="F25:F26"/>
    <mergeCell ref="E25:E26"/>
    <mergeCell ref="E31:E32"/>
    <mergeCell ref="E33:E34"/>
    <mergeCell ref="D23:D24"/>
    <mergeCell ref="D31:D32"/>
    <mergeCell ref="B56:K56"/>
    <mergeCell ref="B57:E57"/>
    <mergeCell ref="K4:K5"/>
    <mergeCell ref="A29:A30"/>
    <mergeCell ref="A19:B20"/>
    <mergeCell ref="C18:E18"/>
    <mergeCell ref="B27:C27"/>
    <mergeCell ref="B30:C30"/>
    <mergeCell ref="D29:D30"/>
    <mergeCell ref="A25:A26"/>
    <mergeCell ref="B54:C54"/>
    <mergeCell ref="D39:D40"/>
    <mergeCell ref="D33:D34"/>
    <mergeCell ref="A51:A52"/>
    <mergeCell ref="B51:C51"/>
    <mergeCell ref="B52:C52"/>
    <mergeCell ref="B34:C34"/>
  </mergeCells>
  <phoneticPr fontId="4"/>
  <printOptions horizontalCentered="1"/>
  <pageMargins left="0.70866141732283472" right="0.39370078740157483" top="0.59055118110236227" bottom="0.59055118110236227"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48EFC"/>
  </sheetPr>
  <dimension ref="A2:AI39"/>
  <sheetViews>
    <sheetView view="pageBreakPreview" topLeftCell="A3" zoomScaleNormal="100" zoomScaleSheetLayoutView="100" workbookViewId="0">
      <selection activeCell="K25" sqref="K25:N25"/>
    </sheetView>
  </sheetViews>
  <sheetFormatPr defaultColWidth="6.625" defaultRowHeight="13.5"/>
  <cols>
    <col min="1" max="2" width="4.625" style="223" customWidth="1"/>
    <col min="3" max="3" width="3.625" style="223" customWidth="1"/>
    <col min="4" max="4" width="12.25" style="223" customWidth="1"/>
    <col min="5" max="5" width="6.5" style="223" customWidth="1"/>
    <col min="6" max="7" width="6.625" style="223"/>
    <col min="8" max="8" width="3.625" style="223" customWidth="1"/>
    <col min="9" max="9" width="6.625" style="223"/>
    <col min="10" max="10" width="3.625" style="223" customWidth="1"/>
    <col min="11" max="13" width="6.625" style="223"/>
    <col min="14" max="14" width="3.625" style="223" customWidth="1"/>
    <col min="15" max="15" width="4.875" style="223" customWidth="1"/>
    <col min="16" max="17" width="4.625" style="223" customWidth="1"/>
    <col min="18" max="20" width="6.625" style="223"/>
    <col min="21" max="21" width="0" style="223" hidden="1" customWidth="1"/>
    <col min="22" max="29" width="6.625" style="223"/>
    <col min="30" max="32" width="0" style="223" hidden="1" customWidth="1"/>
    <col min="33" max="16384" width="6.625" style="223"/>
  </cols>
  <sheetData>
    <row r="2" spans="1:16">
      <c r="A2" s="280"/>
      <c r="B2" s="268" t="s">
        <v>231</v>
      </c>
      <c r="C2" s="268"/>
      <c r="D2" s="280"/>
      <c r="E2" s="280"/>
      <c r="F2" s="280"/>
      <c r="G2" s="280"/>
      <c r="H2" s="280"/>
      <c r="I2" s="280"/>
      <c r="J2" s="280"/>
      <c r="K2" s="280"/>
      <c r="L2" s="280"/>
      <c r="M2" s="280"/>
      <c r="N2" s="280"/>
      <c r="O2" s="280"/>
      <c r="P2" s="280"/>
    </row>
    <row r="3" spans="1:16">
      <c r="B3" s="268" t="s">
        <v>232</v>
      </c>
      <c r="C3" s="268"/>
    </row>
    <row r="4" spans="1:16" ht="39.75" customHeight="1">
      <c r="B4" s="281" t="s">
        <v>235</v>
      </c>
      <c r="C4" s="282"/>
      <c r="D4" s="283"/>
      <c r="E4" s="283"/>
      <c r="F4" s="283"/>
      <c r="G4" s="283"/>
      <c r="H4" s="283"/>
      <c r="I4" s="283"/>
      <c r="J4" s="283"/>
      <c r="K4" s="283"/>
      <c r="L4" s="283"/>
      <c r="M4" s="283"/>
      <c r="N4" s="283"/>
      <c r="O4" s="283"/>
    </row>
    <row r="5" spans="1:16" ht="22.5" customHeight="1"/>
    <row r="6" spans="1:16" ht="15.75" customHeight="1">
      <c r="A6" s="279"/>
      <c r="D6" s="279"/>
      <c r="E6" s="279"/>
      <c r="F6" s="279"/>
      <c r="G6" s="279"/>
      <c r="H6" s="279"/>
      <c r="I6" s="284"/>
      <c r="J6" s="285"/>
      <c r="K6" s="279"/>
      <c r="L6" s="279"/>
      <c r="M6" s="279"/>
      <c r="N6" s="279"/>
      <c r="O6" s="285"/>
      <c r="P6" s="279"/>
    </row>
    <row r="7" spans="1:16" ht="27.95" customHeight="1">
      <c r="A7" s="279"/>
      <c r="D7" s="279"/>
      <c r="E7" s="279"/>
      <c r="F7" s="279"/>
      <c r="G7" s="279"/>
      <c r="H7" s="279"/>
      <c r="I7" s="284" t="s">
        <v>169</v>
      </c>
      <c r="J7" s="285">
        <v>6</v>
      </c>
      <c r="K7" s="279" t="s">
        <v>168</v>
      </c>
      <c r="L7" s="224"/>
      <c r="M7" s="279" t="s">
        <v>167</v>
      </c>
      <c r="N7" s="767"/>
      <c r="O7" s="767"/>
      <c r="P7" s="279" t="s">
        <v>201</v>
      </c>
    </row>
    <row r="8" spans="1:16" ht="22.15" customHeight="1">
      <c r="A8" s="279"/>
      <c r="B8" s="223" t="s">
        <v>191</v>
      </c>
      <c r="D8" s="279"/>
      <c r="E8" s="279"/>
      <c r="F8" s="279"/>
      <c r="G8" s="279"/>
      <c r="H8" s="279"/>
      <c r="I8" s="279"/>
      <c r="J8" s="279"/>
      <c r="K8" s="279"/>
      <c r="L8" s="279"/>
      <c r="M8" s="279"/>
      <c r="N8" s="279"/>
      <c r="O8" s="279"/>
      <c r="P8" s="279"/>
    </row>
    <row r="9" spans="1:16" ht="22.15" customHeight="1">
      <c r="A9" s="279"/>
      <c r="B9" s="286" t="s">
        <v>152</v>
      </c>
      <c r="C9" s="286"/>
      <c r="D9" s="279"/>
      <c r="E9" s="279"/>
      <c r="F9" s="279"/>
      <c r="G9" s="279"/>
      <c r="H9" s="279"/>
      <c r="I9" s="279"/>
      <c r="J9" s="279"/>
      <c r="K9" s="279"/>
      <c r="L9" s="279"/>
      <c r="M9" s="279"/>
      <c r="N9" s="279"/>
      <c r="O9" s="279"/>
      <c r="P9" s="279"/>
    </row>
    <row r="10" spans="1:16" ht="36" customHeight="1">
      <c r="A10" s="279"/>
      <c r="B10" s="279"/>
      <c r="C10" s="279"/>
      <c r="D10" s="799"/>
      <c r="E10" s="799"/>
      <c r="F10" s="287" t="s">
        <v>144</v>
      </c>
      <c r="G10" s="636"/>
      <c r="H10" s="636"/>
      <c r="I10" s="636"/>
      <c r="J10" s="636"/>
      <c r="K10" s="636"/>
      <c r="L10" s="636"/>
      <c r="M10" s="636"/>
      <c r="N10" s="279" t="s">
        <v>145</v>
      </c>
      <c r="O10" s="279"/>
      <c r="P10" s="279"/>
    </row>
    <row r="11" spans="1:16" ht="36" customHeight="1">
      <c r="A11" s="279"/>
      <c r="B11" s="279"/>
      <c r="C11" s="279"/>
      <c r="D11" s="279"/>
      <c r="E11" s="279"/>
      <c r="F11" s="279"/>
      <c r="G11" s="788"/>
      <c r="H11" s="788"/>
      <c r="I11" s="788"/>
      <c r="J11" s="788"/>
      <c r="K11" s="788"/>
      <c r="L11" s="788"/>
      <c r="M11" s="788"/>
      <c r="N11" s="279"/>
      <c r="O11" s="279"/>
      <c r="P11" s="279"/>
    </row>
    <row r="12" spans="1:16" ht="36" customHeight="1">
      <c r="A12" s="279"/>
      <c r="B12" s="279"/>
      <c r="C12" s="279"/>
      <c r="D12" s="279"/>
      <c r="E12" s="279"/>
      <c r="F12" s="800" t="s">
        <v>146</v>
      </c>
      <c r="G12" s="800"/>
      <c r="H12" s="788"/>
      <c r="I12" s="788"/>
      <c r="J12" s="788"/>
      <c r="K12" s="788"/>
      <c r="L12" s="788"/>
      <c r="M12" s="788"/>
      <c r="N12" s="279"/>
      <c r="O12" s="279"/>
      <c r="P12" s="279"/>
    </row>
    <row r="13" spans="1:16" ht="22.15" customHeight="1">
      <c r="A13" s="279"/>
      <c r="B13" s="279"/>
      <c r="C13" s="279"/>
      <c r="D13" s="279"/>
      <c r="E13" s="279"/>
      <c r="F13" s="279"/>
      <c r="G13" s="279"/>
      <c r="H13" s="279"/>
      <c r="I13" s="279"/>
      <c r="J13" s="279"/>
      <c r="K13" s="279"/>
      <c r="L13" s="279"/>
      <c r="M13" s="279"/>
      <c r="N13" s="279"/>
      <c r="O13" s="279"/>
      <c r="P13" s="279"/>
    </row>
    <row r="14" spans="1:16" ht="36" customHeight="1">
      <c r="B14" s="288"/>
      <c r="C14" s="288"/>
      <c r="D14" s="284" t="s">
        <v>147</v>
      </c>
      <c r="E14" s="799"/>
      <c r="F14" s="799"/>
      <c r="G14" s="799"/>
      <c r="H14" s="799"/>
      <c r="I14" s="799"/>
      <c r="J14" s="799"/>
      <c r="K14" s="799"/>
      <c r="L14" s="799"/>
      <c r="M14" s="799"/>
      <c r="N14" s="799"/>
      <c r="O14" s="799"/>
    </row>
    <row r="15" spans="1:16" ht="36" customHeight="1">
      <c r="B15" s="286"/>
      <c r="C15" s="286"/>
      <c r="D15" s="286"/>
      <c r="E15" s="286"/>
      <c r="F15" s="286"/>
      <c r="G15" s="801" t="s">
        <v>148</v>
      </c>
      <c r="H15" s="801"/>
      <c r="I15" s="768"/>
      <c r="J15" s="768"/>
      <c r="K15" s="768"/>
      <c r="L15" s="768"/>
      <c r="M15" s="768"/>
      <c r="N15" s="768"/>
      <c r="O15" s="768"/>
    </row>
    <row r="16" spans="1:16" ht="36" customHeight="1">
      <c r="G16" s="802" t="s">
        <v>149</v>
      </c>
      <c r="H16" s="802"/>
      <c r="I16" s="769"/>
      <c r="J16" s="769"/>
      <c r="K16" s="769"/>
      <c r="L16" s="769"/>
      <c r="M16" s="769"/>
      <c r="N16" s="769"/>
      <c r="O16" s="769"/>
    </row>
    <row r="17" spans="2:35" ht="24" customHeight="1">
      <c r="B17" s="289"/>
      <c r="C17" s="289"/>
      <c r="D17" s="280"/>
      <c r="E17" s="280"/>
      <c r="F17" s="280"/>
      <c r="G17" s="280"/>
      <c r="H17" s="280"/>
      <c r="I17" s="280"/>
      <c r="J17" s="289"/>
      <c r="K17" s="280"/>
      <c r="L17" s="280"/>
      <c r="M17" s="280"/>
      <c r="N17" s="280"/>
      <c r="O17" s="280"/>
      <c r="P17" s="280"/>
    </row>
    <row r="18" spans="2:35" ht="33.75" customHeight="1">
      <c r="B18" s="775" t="s">
        <v>196</v>
      </c>
      <c r="C18" s="775"/>
      <c r="D18" s="775"/>
      <c r="E18" s="775"/>
      <c r="F18" s="775"/>
      <c r="G18" s="775"/>
      <c r="H18" s="775"/>
      <c r="I18" s="775"/>
      <c r="J18" s="775"/>
      <c r="K18" s="775"/>
      <c r="L18" s="775"/>
      <c r="M18" s="775"/>
      <c r="N18" s="775"/>
      <c r="O18" s="775"/>
      <c r="P18" s="775"/>
    </row>
    <row r="19" spans="2:35" ht="24" customHeight="1"/>
    <row r="20" spans="2:35" ht="18" customHeight="1">
      <c r="B20" s="286"/>
      <c r="C20" s="776" t="s">
        <v>200</v>
      </c>
      <c r="D20" s="776"/>
      <c r="E20" s="776"/>
      <c r="F20" s="776"/>
      <c r="G20" s="776"/>
      <c r="H20" s="776"/>
      <c r="I20" s="776"/>
      <c r="J20" s="776"/>
      <c r="K20" s="776"/>
      <c r="L20" s="776"/>
      <c r="M20" s="776"/>
      <c r="N20" s="776"/>
      <c r="O20" s="776"/>
    </row>
    <row r="21" spans="2:35" ht="32.1" customHeight="1">
      <c r="C21" s="776"/>
      <c r="D21" s="776"/>
      <c r="E21" s="776"/>
      <c r="F21" s="776"/>
      <c r="G21" s="776"/>
      <c r="H21" s="776"/>
      <c r="I21" s="776"/>
      <c r="J21" s="776"/>
      <c r="K21" s="776"/>
      <c r="L21" s="776"/>
      <c r="M21" s="776"/>
      <c r="N21" s="776"/>
      <c r="O21" s="776"/>
    </row>
    <row r="22" spans="2:35" ht="24" customHeight="1">
      <c r="B22" s="290"/>
      <c r="C22" s="290"/>
    </row>
    <row r="23" spans="2:35" ht="22.15" customHeight="1">
      <c r="B23" s="279"/>
      <c r="C23" s="777" t="s">
        <v>51</v>
      </c>
      <c r="D23" s="778"/>
      <c r="E23" s="781"/>
      <c r="F23" s="782"/>
      <c r="G23" s="782"/>
      <c r="H23" s="782"/>
      <c r="I23" s="782"/>
      <c r="J23" s="782"/>
      <c r="K23" s="782"/>
      <c r="L23" s="782"/>
      <c r="M23" s="782"/>
      <c r="N23" s="782"/>
      <c r="O23" s="783"/>
    </row>
    <row r="24" spans="2:35" ht="54" customHeight="1">
      <c r="B24" s="279"/>
      <c r="C24" s="779" t="s">
        <v>153</v>
      </c>
      <c r="D24" s="780"/>
      <c r="E24" s="784"/>
      <c r="F24" s="785"/>
      <c r="G24" s="785"/>
      <c r="H24" s="785"/>
      <c r="I24" s="785"/>
      <c r="J24" s="785"/>
      <c r="K24" s="785"/>
      <c r="L24" s="785"/>
      <c r="M24" s="785"/>
      <c r="N24" s="785"/>
      <c r="O24" s="786"/>
      <c r="U24" s="223" t="s">
        <v>233</v>
      </c>
    </row>
    <row r="25" spans="2:35" ht="63.95" customHeight="1">
      <c r="B25" s="279"/>
      <c r="C25" s="770" t="s">
        <v>154</v>
      </c>
      <c r="D25" s="771"/>
      <c r="E25" s="787"/>
      <c r="F25" s="788"/>
      <c r="G25" s="788"/>
      <c r="H25" s="789"/>
      <c r="I25" s="770" t="s">
        <v>150</v>
      </c>
      <c r="J25" s="771"/>
      <c r="K25" s="787"/>
      <c r="L25" s="788"/>
      <c r="M25" s="788"/>
      <c r="N25" s="788"/>
      <c r="O25" s="291" t="s">
        <v>127</v>
      </c>
      <c r="U25" s="223" t="s">
        <v>234</v>
      </c>
    </row>
    <row r="26" spans="2:35" ht="63.95" customHeight="1" thickBot="1">
      <c r="B26" s="279"/>
      <c r="C26" s="770" t="s">
        <v>197</v>
      </c>
      <c r="D26" s="771"/>
      <c r="E26" s="803"/>
      <c r="F26" s="804"/>
      <c r="G26" s="804"/>
      <c r="H26" s="804"/>
      <c r="I26" s="804"/>
      <c r="J26" s="804"/>
      <c r="K26" s="804"/>
      <c r="L26" s="804"/>
      <c r="M26" s="804"/>
      <c r="N26" s="804"/>
      <c r="O26" s="805"/>
    </row>
    <row r="27" spans="2:35" ht="144" customHeight="1" thickBot="1">
      <c r="B27" s="288"/>
      <c r="C27" s="770" t="s">
        <v>151</v>
      </c>
      <c r="D27" s="771"/>
      <c r="E27" s="790"/>
      <c r="F27" s="791"/>
      <c r="G27" s="791"/>
      <c r="H27" s="791"/>
      <c r="I27" s="791"/>
      <c r="J27" s="791"/>
      <c r="K27" s="792"/>
      <c r="L27" s="772" t="s">
        <v>280</v>
      </c>
      <c r="M27" s="773"/>
      <c r="N27" s="773"/>
      <c r="O27" s="774"/>
      <c r="R27" s="793" t="s">
        <v>281</v>
      </c>
      <c r="S27" s="794"/>
      <c r="T27" s="794"/>
      <c r="U27" s="794"/>
      <c r="V27" s="794"/>
      <c r="W27" s="794"/>
      <c r="X27" s="794"/>
      <c r="Y27" s="794"/>
      <c r="Z27" s="794"/>
      <c r="AB27" s="795" t="s">
        <v>277</v>
      </c>
      <c r="AC27" s="796"/>
      <c r="AD27" s="796"/>
      <c r="AE27" s="796"/>
      <c r="AF27" s="796"/>
      <c r="AG27" s="797"/>
    </row>
    <row r="28" spans="2:35" ht="22.15" customHeight="1">
      <c r="B28" s="292"/>
      <c r="C28" s="292"/>
      <c r="D28" s="280"/>
      <c r="E28" s="280"/>
      <c r="F28" s="280"/>
      <c r="G28" s="280"/>
      <c r="H28" s="280"/>
      <c r="I28" s="280"/>
      <c r="J28" s="280"/>
      <c r="K28" s="280"/>
      <c r="L28" s="280"/>
      <c r="M28" s="280"/>
      <c r="N28" s="280"/>
      <c r="O28" s="280"/>
      <c r="AB28" s="798" t="s">
        <v>276</v>
      </c>
      <c r="AC28" s="798"/>
      <c r="AD28" s="798"/>
      <c r="AE28" s="798"/>
      <c r="AF28" s="798"/>
      <c r="AG28" s="798"/>
    </row>
    <row r="29" spans="2:35" ht="22.15" customHeight="1">
      <c r="B29" s="292"/>
      <c r="C29" s="292"/>
      <c r="D29" s="280"/>
      <c r="E29" s="280"/>
      <c r="F29" s="280"/>
      <c r="G29" s="280"/>
      <c r="H29" s="280"/>
      <c r="I29" s="280"/>
      <c r="J29" s="280"/>
      <c r="K29" s="280"/>
      <c r="L29" s="280"/>
      <c r="M29" s="280"/>
      <c r="N29" s="280"/>
      <c r="O29" s="280"/>
      <c r="R29" s="766" t="s">
        <v>293</v>
      </c>
      <c r="S29" s="766"/>
      <c r="T29" s="766"/>
      <c r="U29" s="766"/>
      <c r="V29" s="766"/>
      <c r="W29" s="766"/>
      <c r="X29" s="766"/>
      <c r="Y29" s="766"/>
      <c r="Z29" s="766"/>
      <c r="AA29" s="766"/>
      <c r="AB29" s="766"/>
      <c r="AC29" s="766"/>
      <c r="AD29" s="766"/>
      <c r="AE29" s="766"/>
      <c r="AF29" s="766"/>
      <c r="AG29" s="766"/>
      <c r="AH29" s="766"/>
      <c r="AI29" s="766"/>
    </row>
    <row r="30" spans="2:35" ht="13.5" customHeight="1">
      <c r="R30" s="766"/>
      <c r="S30" s="766"/>
      <c r="T30" s="766"/>
      <c r="U30" s="766"/>
      <c r="V30" s="766"/>
      <c r="W30" s="766"/>
      <c r="X30" s="766"/>
      <c r="Y30" s="766"/>
      <c r="Z30" s="766"/>
      <c r="AA30" s="766"/>
      <c r="AB30" s="766"/>
      <c r="AC30" s="766"/>
      <c r="AD30" s="766"/>
      <c r="AE30" s="766"/>
      <c r="AF30" s="766"/>
      <c r="AG30" s="766"/>
      <c r="AH30" s="766"/>
      <c r="AI30" s="766"/>
    </row>
    <row r="31" spans="2:35" ht="13.5" customHeight="1">
      <c r="R31" s="766"/>
      <c r="S31" s="766"/>
      <c r="T31" s="766"/>
      <c r="U31" s="766"/>
      <c r="V31" s="766"/>
      <c r="W31" s="766"/>
      <c r="X31" s="766"/>
      <c r="Y31" s="766"/>
      <c r="Z31" s="766"/>
      <c r="AA31" s="766"/>
      <c r="AB31" s="766"/>
      <c r="AC31" s="766"/>
      <c r="AD31" s="766"/>
      <c r="AE31" s="766"/>
      <c r="AF31" s="766"/>
      <c r="AG31" s="766"/>
      <c r="AH31" s="766"/>
      <c r="AI31" s="766"/>
    </row>
    <row r="32" spans="2:35" ht="13.5" customHeight="1">
      <c r="R32" s="766"/>
      <c r="S32" s="766"/>
      <c r="T32" s="766"/>
      <c r="U32" s="766"/>
      <c r="V32" s="766"/>
      <c r="W32" s="766"/>
      <c r="X32" s="766"/>
      <c r="Y32" s="766"/>
      <c r="Z32" s="766"/>
      <c r="AA32" s="766"/>
      <c r="AB32" s="766"/>
      <c r="AC32" s="766"/>
      <c r="AD32" s="766"/>
      <c r="AE32" s="766"/>
      <c r="AF32" s="766"/>
      <c r="AG32" s="766"/>
      <c r="AH32" s="766"/>
      <c r="AI32" s="766"/>
    </row>
    <row r="33" spans="18:35" ht="13.5" customHeight="1">
      <c r="R33" s="766"/>
      <c r="S33" s="766"/>
      <c r="T33" s="766"/>
      <c r="U33" s="766"/>
      <c r="V33" s="766"/>
      <c r="W33" s="766"/>
      <c r="X33" s="766"/>
      <c r="Y33" s="766"/>
      <c r="Z33" s="766"/>
      <c r="AA33" s="766"/>
      <c r="AB33" s="766"/>
      <c r="AC33" s="766"/>
      <c r="AD33" s="766"/>
      <c r="AE33" s="766"/>
      <c r="AF33" s="766"/>
      <c r="AG33" s="766"/>
      <c r="AH33" s="766"/>
      <c r="AI33" s="766"/>
    </row>
    <row r="38" spans="18:35">
      <c r="AE38" s="223" t="s">
        <v>198</v>
      </c>
    </row>
    <row r="39" spans="18:35">
      <c r="AE39" s="223" t="s">
        <v>199</v>
      </c>
    </row>
  </sheetData>
  <sheetProtection algorithmName="SHA-512" hashValue="/3lo3MoQ/k57c3YcSLeZiwDg+K7PUkjXIHaYm+QOk4+Y9CDDhrlmK39BrxYpBFkBL0NpoowNCdbP7zoDp5vWyw==" saltValue="jwZlI0t5o6jaglFaFcNtHA==" spinCount="100000" sheet="1" selectLockedCells="1"/>
  <mergeCells count="30">
    <mergeCell ref="G15:H15"/>
    <mergeCell ref="G16:H16"/>
    <mergeCell ref="E26:O26"/>
    <mergeCell ref="D10:E10"/>
    <mergeCell ref="G10:M10"/>
    <mergeCell ref="G11:M11"/>
    <mergeCell ref="H12:M12"/>
    <mergeCell ref="E14:O14"/>
    <mergeCell ref="F12:G12"/>
    <mergeCell ref="E27:K27"/>
    <mergeCell ref="R27:Z27"/>
    <mergeCell ref="AB27:AG27"/>
    <mergeCell ref="AB28:AG28"/>
    <mergeCell ref="C26:D26"/>
    <mergeCell ref="R29:AI33"/>
    <mergeCell ref="N7:O7"/>
    <mergeCell ref="I15:O15"/>
    <mergeCell ref="I16:O16"/>
    <mergeCell ref="C27:D27"/>
    <mergeCell ref="L27:O27"/>
    <mergeCell ref="B18:P18"/>
    <mergeCell ref="C20:O21"/>
    <mergeCell ref="C23:D23"/>
    <mergeCell ref="C24:D24"/>
    <mergeCell ref="C25:D25"/>
    <mergeCell ref="I25:J25"/>
    <mergeCell ref="E23:O23"/>
    <mergeCell ref="E24:O24"/>
    <mergeCell ref="E25:H25"/>
    <mergeCell ref="K25:N25"/>
  </mergeCells>
  <phoneticPr fontId="4"/>
  <conditionalFormatting sqref="D10:E10">
    <cfRule type="containsBlanks" dxfId="11" priority="5">
      <formula>LEN(TRIM(D10))=0</formula>
    </cfRule>
  </conditionalFormatting>
  <conditionalFormatting sqref="E25:H25 E26:O26">
    <cfRule type="containsBlanks" dxfId="10" priority="1">
      <formula>LEN(TRIM(E25))=0</formula>
    </cfRule>
  </conditionalFormatting>
  <conditionalFormatting sqref="E14:O14 I15:O16 E23:O24 K25:N25 E27:K27">
    <cfRule type="containsBlanks" dxfId="9" priority="2">
      <formula>LEN(TRIM(E14))=0</formula>
    </cfRule>
  </conditionalFormatting>
  <conditionalFormatting sqref="G10:M11">
    <cfRule type="containsBlanks" dxfId="8" priority="4">
      <formula>LEN(TRIM(G10))=0</formula>
    </cfRule>
  </conditionalFormatting>
  <conditionalFormatting sqref="H12:M12">
    <cfRule type="containsBlanks" dxfId="7" priority="3">
      <formula>LEN(TRIM(H12))=0</formula>
    </cfRule>
  </conditionalFormatting>
  <conditionalFormatting sqref="L7">
    <cfRule type="containsBlanks" dxfId="6" priority="7">
      <formula>LEN(TRIM(L7))=0</formula>
    </cfRule>
  </conditionalFormatting>
  <conditionalFormatting sqref="N7:O7">
    <cfRule type="containsBlanks" dxfId="5" priority="6">
      <formula>LEN(TRIM(N7))=0</formula>
    </cfRule>
  </conditionalFormatting>
  <dataValidations count="3">
    <dataValidation type="list" allowBlank="1" showInputMessage="1" showErrorMessage="1" sqref="D28:O28" xr:uid="{00000000-0002-0000-0500-000000000000}">
      <formula1>$V$4:$V$5</formula1>
    </dataValidation>
    <dataValidation type="list" allowBlank="1" showInputMessage="1" showErrorMessage="1" sqref="E26:O26" xr:uid="{822893CD-1A7D-4918-BCC9-6993BC99F3EF}">
      <formula1>$AE$38:$AE$39</formula1>
    </dataValidation>
    <dataValidation type="list" allowBlank="1" showInputMessage="1" showErrorMessage="1" sqref="E25:H25" xr:uid="{67628A50-6817-403F-8022-E0A056A33938}">
      <formula1>$U$24:$U$25</formula1>
    </dataValidation>
  </dataValidations>
  <printOptions horizontalCentered="1" verticalCentered="1"/>
  <pageMargins left="0.39370078740157483" right="0.39370078740157483" top="0.39370078740157483" bottom="0.3937007874015748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2:AG52"/>
  <sheetViews>
    <sheetView view="pageBreakPreview" topLeftCell="A15" zoomScaleNormal="100" zoomScaleSheetLayoutView="100" workbookViewId="0">
      <selection activeCell="J19" sqref="J19:M20"/>
    </sheetView>
  </sheetViews>
  <sheetFormatPr defaultColWidth="6.625" defaultRowHeight="13.5"/>
  <cols>
    <col min="3" max="3" width="4.25" customWidth="1"/>
    <col min="4" max="4" width="12.25" customWidth="1"/>
    <col min="5" max="5" width="6.5" customWidth="1"/>
    <col min="12" max="12" width="4.875" customWidth="1"/>
    <col min="13" max="13" width="10.75" customWidth="1"/>
    <col min="15" max="23" width="6.625" customWidth="1"/>
    <col min="26" max="26" width="6.625" hidden="1" customWidth="1"/>
  </cols>
  <sheetData>
    <row r="2" spans="1:13">
      <c r="B2" s="239" t="s">
        <v>238</v>
      </c>
    </row>
    <row r="3" spans="1:13">
      <c r="B3" s="239" t="s">
        <v>239</v>
      </c>
    </row>
    <row r="4" spans="1:13">
      <c r="B4" s="239" t="s">
        <v>237</v>
      </c>
    </row>
    <row r="5" spans="1:13" ht="22.15" customHeight="1" thickBot="1">
      <c r="A5" s="198"/>
    </row>
    <row r="6" spans="1:13" ht="22.15" customHeight="1">
      <c r="A6" s="858" t="s">
        <v>220</v>
      </c>
      <c r="B6" s="859"/>
      <c r="C6" s="859"/>
      <c r="D6" s="859"/>
      <c r="E6" s="859"/>
      <c r="F6" s="859"/>
      <c r="G6" s="859"/>
      <c r="H6" s="859"/>
      <c r="I6" s="859"/>
      <c r="J6" s="859"/>
      <c r="K6" s="859"/>
      <c r="L6" s="859"/>
      <c r="M6" s="860"/>
    </row>
    <row r="7" spans="1:13" ht="22.15" customHeight="1">
      <c r="A7" s="880" t="s">
        <v>221</v>
      </c>
      <c r="B7" s="881"/>
      <c r="C7" s="881"/>
      <c r="D7" s="881"/>
      <c r="E7" s="881"/>
      <c r="F7" s="881"/>
      <c r="G7" s="881"/>
      <c r="H7" s="881"/>
      <c r="I7" s="881"/>
      <c r="J7" s="881"/>
      <c r="K7" s="881"/>
      <c r="L7" s="881"/>
      <c r="M7" s="882"/>
    </row>
    <row r="8" spans="1:13" ht="22.15" customHeight="1">
      <c r="A8" s="880"/>
      <c r="B8" s="881"/>
      <c r="C8" s="881"/>
      <c r="D8" s="881"/>
      <c r="E8" s="881"/>
      <c r="F8" s="881"/>
      <c r="G8" s="881"/>
      <c r="H8" s="881"/>
      <c r="I8" s="881"/>
      <c r="J8" s="881"/>
      <c r="K8" s="881"/>
      <c r="L8" s="881"/>
      <c r="M8" s="882"/>
    </row>
    <row r="9" spans="1:13" ht="9.75" customHeight="1">
      <c r="A9" s="880"/>
      <c r="B9" s="881"/>
      <c r="C9" s="881"/>
      <c r="D9" s="881"/>
      <c r="E9" s="881"/>
      <c r="F9" s="881"/>
      <c r="G9" s="881"/>
      <c r="H9" s="881"/>
      <c r="I9" s="881"/>
      <c r="J9" s="881"/>
      <c r="K9" s="881"/>
      <c r="L9" s="881"/>
      <c r="M9" s="882"/>
    </row>
    <row r="10" spans="1:13" ht="22.15" customHeight="1">
      <c r="A10" s="880" t="s">
        <v>222</v>
      </c>
      <c r="B10" s="881"/>
      <c r="C10" s="881"/>
      <c r="D10" s="881"/>
      <c r="E10" s="881"/>
      <c r="F10" s="881"/>
      <c r="G10" s="881"/>
      <c r="H10" s="881"/>
      <c r="I10" s="881"/>
      <c r="J10" s="881"/>
      <c r="K10" s="881"/>
      <c r="L10" s="881"/>
      <c r="M10" s="882"/>
    </row>
    <row r="11" spans="1:13" ht="22.15" customHeight="1">
      <c r="A11" s="880"/>
      <c r="B11" s="881"/>
      <c r="C11" s="881"/>
      <c r="D11" s="881"/>
      <c r="E11" s="881"/>
      <c r="F11" s="881"/>
      <c r="G11" s="881"/>
      <c r="H11" s="881"/>
      <c r="I11" s="881"/>
      <c r="J11" s="881"/>
      <c r="K11" s="881"/>
      <c r="L11" s="881"/>
      <c r="M11" s="882"/>
    </row>
    <row r="12" spans="1:13" ht="22.15" customHeight="1">
      <c r="A12" s="880"/>
      <c r="B12" s="881"/>
      <c r="C12" s="881"/>
      <c r="D12" s="881"/>
      <c r="E12" s="881"/>
      <c r="F12" s="881"/>
      <c r="G12" s="881"/>
      <c r="H12" s="881"/>
      <c r="I12" s="881"/>
      <c r="J12" s="881"/>
      <c r="K12" s="881"/>
      <c r="L12" s="881"/>
      <c r="M12" s="882"/>
    </row>
    <row r="13" spans="1:13" ht="22.15" customHeight="1">
      <c r="A13" s="880"/>
      <c r="B13" s="881"/>
      <c r="C13" s="881"/>
      <c r="D13" s="881"/>
      <c r="E13" s="881"/>
      <c r="F13" s="881"/>
      <c r="G13" s="881"/>
      <c r="H13" s="881"/>
      <c r="I13" s="881"/>
      <c r="J13" s="881"/>
      <c r="K13" s="881"/>
      <c r="L13" s="881"/>
      <c r="M13" s="882"/>
    </row>
    <row r="14" spans="1:13" ht="22.15" customHeight="1">
      <c r="A14" s="880"/>
      <c r="B14" s="881"/>
      <c r="C14" s="881"/>
      <c r="D14" s="881"/>
      <c r="E14" s="881"/>
      <c r="F14" s="881"/>
      <c r="G14" s="881"/>
      <c r="H14" s="881"/>
      <c r="I14" s="881"/>
      <c r="J14" s="881"/>
      <c r="K14" s="881"/>
      <c r="L14" s="881"/>
      <c r="M14" s="882"/>
    </row>
    <row r="15" spans="1:13" ht="109.5" customHeight="1" thickBot="1">
      <c r="A15" s="883"/>
      <c r="B15" s="884"/>
      <c r="C15" s="884"/>
      <c r="D15" s="884"/>
      <c r="E15" s="884"/>
      <c r="F15" s="884"/>
      <c r="G15" s="884"/>
      <c r="H15" s="884"/>
      <c r="I15" s="884"/>
      <c r="J15" s="884"/>
      <c r="K15" s="884"/>
      <c r="L15" s="884"/>
      <c r="M15" s="885"/>
    </row>
    <row r="16" spans="1:13" ht="20.25" customHeight="1">
      <c r="A16" s="254"/>
      <c r="B16" s="254"/>
      <c r="C16" s="254"/>
      <c r="D16" s="254"/>
      <c r="E16" s="254"/>
      <c r="F16" s="254"/>
      <c r="G16" s="254"/>
      <c r="H16" s="254"/>
      <c r="I16" s="254"/>
      <c r="J16" s="254"/>
      <c r="K16" s="254"/>
      <c r="L16" s="254"/>
      <c r="M16" s="254"/>
    </row>
    <row r="17" spans="2:25" ht="47.25" customHeight="1">
      <c r="B17" s="886" t="s">
        <v>120</v>
      </c>
      <c r="C17" s="886"/>
      <c r="D17" s="886"/>
      <c r="E17" s="886"/>
      <c r="F17" s="886"/>
      <c r="G17" s="886"/>
      <c r="H17" s="886"/>
      <c r="I17" s="886"/>
      <c r="J17" s="886"/>
      <c r="K17" s="886"/>
      <c r="L17" s="886"/>
    </row>
    <row r="18" spans="2:25" ht="7.5" customHeight="1"/>
    <row r="19" spans="2:25" ht="33.75" customHeight="1">
      <c r="B19" s="817" t="s">
        <v>121</v>
      </c>
      <c r="C19" s="818"/>
      <c r="D19" s="842" t="str">
        <f>IF(チーム基本情報記入欄!E4="","",チーム基本情報記入欄!E4)</f>
        <v/>
      </c>
      <c r="E19" s="842"/>
      <c r="F19" s="842"/>
      <c r="G19" s="843" t="str">
        <f>IF(チーム基本情報記入欄!C4="","",チーム基本情報記入欄!C4)</f>
        <v/>
      </c>
      <c r="H19" s="831" t="s">
        <v>128</v>
      </c>
      <c r="I19" s="832"/>
      <c r="J19" s="841" t="str">
        <f>'参加申込書（8月1日の組み合わせ会議で２部提出）'!$C$12</f>
        <v xml:space="preserve"> </v>
      </c>
      <c r="K19" s="841"/>
      <c r="L19" s="841"/>
      <c r="M19" s="841"/>
      <c r="O19" s="861" t="s">
        <v>243</v>
      </c>
      <c r="P19" s="861"/>
      <c r="Q19" s="861"/>
      <c r="R19" s="861"/>
      <c r="S19" s="861"/>
      <c r="T19" s="861"/>
      <c r="U19" s="861"/>
      <c r="V19" s="861"/>
      <c r="W19" s="861"/>
    </row>
    <row r="20" spans="2:25" ht="33.75" customHeight="1">
      <c r="B20" s="817" t="s">
        <v>122</v>
      </c>
      <c r="C20" s="818"/>
      <c r="D20" s="843" t="str">
        <f>IF(チーム基本情報記入欄!C5="","",チーム基本情報記入欄!C5)</f>
        <v/>
      </c>
      <c r="E20" s="843"/>
      <c r="F20" s="843"/>
      <c r="G20" s="843"/>
      <c r="H20" s="833"/>
      <c r="I20" s="834"/>
      <c r="J20" s="841"/>
      <c r="K20" s="841"/>
      <c r="L20" s="841"/>
      <c r="M20" s="841"/>
      <c r="O20" s="861"/>
      <c r="P20" s="861"/>
      <c r="Q20" s="861"/>
      <c r="R20" s="861"/>
      <c r="S20" s="861"/>
      <c r="T20" s="861"/>
      <c r="U20" s="861"/>
      <c r="V20" s="861"/>
      <c r="W20" s="861"/>
    </row>
    <row r="21" spans="2:25" ht="22.15" customHeight="1"/>
    <row r="22" spans="2:25" ht="22.15" customHeight="1">
      <c r="B22" s="819" t="s">
        <v>123</v>
      </c>
      <c r="C22" s="819"/>
      <c r="D22" s="819"/>
      <c r="E22" s="819"/>
      <c r="F22" s="819"/>
      <c r="G22" s="819"/>
      <c r="H22" s="819"/>
      <c r="I22" s="819"/>
      <c r="J22" s="819"/>
      <c r="K22" s="819"/>
      <c r="L22" s="819"/>
    </row>
    <row r="23" spans="2:25" ht="22.15" customHeight="1">
      <c r="C23" s="189"/>
      <c r="D23" s="189"/>
      <c r="F23" s="857" t="s">
        <v>219</v>
      </c>
      <c r="G23" s="857"/>
      <c r="H23" s="252"/>
      <c r="I23" s="251" t="s">
        <v>19</v>
      </c>
      <c r="J23" s="253"/>
      <c r="K23" s="251" t="s">
        <v>20</v>
      </c>
      <c r="L23" s="189"/>
    </row>
    <row r="24" spans="2:25" ht="15.75" customHeight="1">
      <c r="B24" s="187"/>
    </row>
    <row r="25" spans="2:25" ht="22.15" customHeight="1">
      <c r="B25" s="820" t="s">
        <v>190</v>
      </c>
      <c r="C25" s="820"/>
      <c r="D25" s="820"/>
      <c r="E25" s="820"/>
      <c r="F25" s="820"/>
      <c r="G25" s="820"/>
      <c r="H25" s="820"/>
      <c r="I25" s="820"/>
      <c r="J25" s="820"/>
      <c r="K25" s="820"/>
      <c r="L25" s="820"/>
    </row>
    <row r="26" spans="2:25" ht="22.15" customHeight="1">
      <c r="B26" s="820"/>
      <c r="C26" s="820"/>
      <c r="D26" s="820"/>
      <c r="E26" s="820"/>
      <c r="F26" s="820"/>
      <c r="G26" s="820"/>
      <c r="H26" s="820"/>
      <c r="I26" s="820"/>
      <c r="J26" s="820"/>
      <c r="K26" s="820"/>
      <c r="L26" s="820"/>
    </row>
    <row r="27" spans="2:25" ht="22.15" customHeight="1">
      <c r="B27" s="820"/>
      <c r="C27" s="820"/>
      <c r="D27" s="820"/>
      <c r="E27" s="820"/>
      <c r="F27" s="820"/>
      <c r="G27" s="820"/>
      <c r="H27" s="820"/>
      <c r="I27" s="820"/>
      <c r="J27" s="820"/>
      <c r="K27" s="820"/>
      <c r="L27" s="820"/>
    </row>
    <row r="28" spans="2:25" ht="12" customHeight="1">
      <c r="B28" s="188"/>
      <c r="C28" s="188"/>
      <c r="D28" s="188"/>
      <c r="E28" s="188"/>
      <c r="F28" s="188"/>
      <c r="G28" s="188"/>
      <c r="H28" s="188"/>
      <c r="I28" s="188"/>
      <c r="J28" s="188"/>
      <c r="K28" s="188"/>
      <c r="L28" s="188"/>
    </row>
    <row r="29" spans="2:25" ht="22.15" customHeight="1">
      <c r="B29" s="864" t="s">
        <v>216</v>
      </c>
      <c r="C29" s="864"/>
      <c r="D29" s="864"/>
      <c r="E29" s="188"/>
      <c r="F29" s="188"/>
      <c r="G29" s="188"/>
      <c r="H29" s="188"/>
      <c r="I29" s="188"/>
      <c r="J29" s="188"/>
      <c r="K29" s="188"/>
      <c r="L29" s="188"/>
    </row>
    <row r="30" spans="2:25" ht="22.15" customHeight="1" thickBot="1">
      <c r="B30" s="865" t="s">
        <v>217</v>
      </c>
      <c r="C30" s="866"/>
      <c r="D30" s="871"/>
      <c r="E30" s="872"/>
      <c r="F30" s="872"/>
      <c r="G30" s="872"/>
      <c r="H30" s="872"/>
      <c r="I30" s="873"/>
      <c r="J30" s="821" t="s">
        <v>282</v>
      </c>
      <c r="K30" s="822"/>
      <c r="L30" s="823"/>
      <c r="O30" s="793" t="s">
        <v>283</v>
      </c>
      <c r="P30" s="793"/>
      <c r="Q30" s="793"/>
      <c r="R30" s="793"/>
      <c r="S30" s="793"/>
      <c r="T30" s="793"/>
      <c r="U30" s="793"/>
      <c r="V30" s="793"/>
      <c r="W30" s="793"/>
    </row>
    <row r="31" spans="2:25" ht="22.15" customHeight="1">
      <c r="B31" s="867" t="s">
        <v>218</v>
      </c>
      <c r="C31" s="868"/>
      <c r="D31" s="874"/>
      <c r="E31" s="875"/>
      <c r="F31" s="875"/>
      <c r="G31" s="875"/>
      <c r="H31" s="875"/>
      <c r="I31" s="876"/>
      <c r="J31" s="824"/>
      <c r="K31" s="825"/>
      <c r="L31" s="826"/>
      <c r="O31" s="793"/>
      <c r="P31" s="793"/>
      <c r="Q31" s="793"/>
      <c r="R31" s="793"/>
      <c r="S31" s="793"/>
      <c r="T31" s="793"/>
      <c r="U31" s="793"/>
      <c r="V31" s="793"/>
      <c r="W31" s="793"/>
      <c r="X31" s="850" t="s">
        <v>279</v>
      </c>
      <c r="Y31" s="851"/>
    </row>
    <row r="32" spans="2:25" ht="22.15" customHeight="1">
      <c r="B32" s="869"/>
      <c r="C32" s="870"/>
      <c r="D32" s="877"/>
      <c r="E32" s="878"/>
      <c r="F32" s="878"/>
      <c r="G32" s="878"/>
      <c r="H32" s="878"/>
      <c r="I32" s="879"/>
      <c r="J32" s="824"/>
      <c r="K32" s="825"/>
      <c r="L32" s="826"/>
      <c r="O32" s="793"/>
      <c r="P32" s="793"/>
      <c r="Q32" s="793"/>
      <c r="R32" s="793"/>
      <c r="S32" s="793"/>
      <c r="T32" s="793"/>
      <c r="U32" s="793"/>
      <c r="V32" s="793"/>
      <c r="W32" s="793"/>
      <c r="X32" s="852"/>
      <c r="Y32" s="853"/>
    </row>
    <row r="33" spans="2:33" ht="43.9" customHeight="1" thickBot="1">
      <c r="B33" s="830" t="s">
        <v>126</v>
      </c>
      <c r="C33" s="808"/>
      <c r="D33" s="190"/>
      <c r="E33" s="192" t="s">
        <v>18</v>
      </c>
      <c r="F33" s="191"/>
      <c r="G33" s="192" t="s">
        <v>19</v>
      </c>
      <c r="H33" s="191"/>
      <c r="I33" s="193" t="s">
        <v>20</v>
      </c>
      <c r="J33" s="824"/>
      <c r="K33" s="825"/>
      <c r="L33" s="826"/>
      <c r="O33" s="793"/>
      <c r="P33" s="793"/>
      <c r="Q33" s="793"/>
      <c r="R33" s="793"/>
      <c r="S33" s="793"/>
      <c r="T33" s="793"/>
      <c r="U33" s="793"/>
      <c r="V33" s="793"/>
      <c r="W33" s="793"/>
      <c r="X33" s="854"/>
      <c r="Y33" s="855"/>
    </row>
    <row r="34" spans="2:33" ht="22.15" customHeight="1">
      <c r="B34" s="807" t="s">
        <v>214</v>
      </c>
      <c r="C34" s="808"/>
      <c r="D34" s="835"/>
      <c r="E34" s="836"/>
      <c r="F34" s="839" t="s">
        <v>127</v>
      </c>
      <c r="G34" s="862" t="s">
        <v>202</v>
      </c>
      <c r="H34" s="811"/>
      <c r="I34" s="813"/>
      <c r="J34" s="824"/>
      <c r="K34" s="825"/>
      <c r="L34" s="826"/>
      <c r="O34" s="793"/>
      <c r="P34" s="793"/>
      <c r="Q34" s="793"/>
      <c r="R34" s="793"/>
      <c r="S34" s="793"/>
      <c r="T34" s="793"/>
      <c r="U34" s="793"/>
      <c r="V34" s="793"/>
      <c r="W34" s="793"/>
      <c r="X34" s="856" t="s">
        <v>278</v>
      </c>
      <c r="Y34" s="856"/>
    </row>
    <row r="35" spans="2:33" ht="22.15" customHeight="1">
      <c r="B35" s="809"/>
      <c r="C35" s="810"/>
      <c r="D35" s="837"/>
      <c r="E35" s="838"/>
      <c r="F35" s="840"/>
      <c r="G35" s="863"/>
      <c r="H35" s="814"/>
      <c r="I35" s="816"/>
      <c r="J35" s="827"/>
      <c r="K35" s="828"/>
      <c r="L35" s="829"/>
      <c r="O35" s="793"/>
      <c r="P35" s="793"/>
      <c r="Q35" s="793"/>
      <c r="R35" s="793"/>
      <c r="S35" s="793"/>
      <c r="T35" s="793"/>
      <c r="U35" s="793"/>
      <c r="V35" s="793"/>
      <c r="W35" s="793"/>
    </row>
    <row r="36" spans="2:33" ht="22.15" customHeight="1">
      <c r="B36" s="807" t="s">
        <v>135</v>
      </c>
      <c r="C36" s="808"/>
      <c r="D36" s="811"/>
      <c r="E36" s="812"/>
      <c r="F36" s="812"/>
      <c r="G36" s="812"/>
      <c r="H36" s="812"/>
      <c r="I36" s="812"/>
      <c r="J36" s="812"/>
      <c r="K36" s="812"/>
      <c r="L36" s="813"/>
      <c r="P36" s="806" t="s">
        <v>293</v>
      </c>
      <c r="Q36" s="806"/>
      <c r="R36" s="806"/>
      <c r="S36" s="806"/>
      <c r="T36" s="806"/>
      <c r="U36" s="806"/>
      <c r="V36" s="806"/>
      <c r="W36" s="806"/>
      <c r="X36" s="806"/>
      <c r="Y36" s="806"/>
      <c r="Z36" s="806"/>
      <c r="AA36" s="806"/>
      <c r="AB36" s="806"/>
      <c r="AC36" s="806"/>
      <c r="AD36" s="806"/>
      <c r="AE36" s="806"/>
      <c r="AF36" s="806"/>
      <c r="AG36" s="806"/>
    </row>
    <row r="37" spans="2:33" ht="22.15" customHeight="1">
      <c r="B37" s="809"/>
      <c r="C37" s="810"/>
      <c r="D37" s="814"/>
      <c r="E37" s="815"/>
      <c r="F37" s="815"/>
      <c r="G37" s="815"/>
      <c r="H37" s="815"/>
      <c r="I37" s="815"/>
      <c r="J37" s="815"/>
      <c r="K37" s="815"/>
      <c r="L37" s="816"/>
      <c r="P37" s="806"/>
      <c r="Q37" s="806"/>
      <c r="R37" s="806"/>
      <c r="S37" s="806"/>
      <c r="T37" s="806"/>
      <c r="U37" s="806"/>
      <c r="V37" s="806"/>
      <c r="W37" s="806"/>
      <c r="X37" s="806"/>
      <c r="Y37" s="806"/>
      <c r="Z37" s="806"/>
      <c r="AA37" s="806"/>
      <c r="AB37" s="806"/>
      <c r="AC37" s="806"/>
      <c r="AD37" s="806"/>
      <c r="AE37" s="806"/>
      <c r="AF37" s="806"/>
      <c r="AG37" s="806"/>
    </row>
    <row r="38" spans="2:33" ht="21.75" customHeight="1">
      <c r="B38" s="807" t="s">
        <v>124</v>
      </c>
      <c r="C38" s="808"/>
      <c r="D38" s="844"/>
      <c r="E38" s="845"/>
      <c r="F38" s="845"/>
      <c r="G38" s="845"/>
      <c r="H38" s="845"/>
      <c r="I38" s="845"/>
      <c r="J38" s="845"/>
      <c r="K38" s="845"/>
      <c r="L38" s="846"/>
      <c r="P38" s="806"/>
      <c r="Q38" s="806"/>
      <c r="R38" s="806"/>
      <c r="S38" s="806"/>
      <c r="T38" s="806"/>
      <c r="U38" s="806"/>
      <c r="V38" s="806"/>
      <c r="W38" s="806"/>
      <c r="X38" s="806"/>
      <c r="Y38" s="806"/>
      <c r="Z38" s="806"/>
      <c r="AA38" s="806"/>
      <c r="AB38" s="806"/>
      <c r="AC38" s="806"/>
      <c r="AD38" s="806"/>
      <c r="AE38" s="806"/>
      <c r="AF38" s="806"/>
      <c r="AG38" s="806"/>
    </row>
    <row r="39" spans="2:33" ht="22.15" customHeight="1">
      <c r="B39" s="809"/>
      <c r="C39" s="810"/>
      <c r="D39" s="847"/>
      <c r="E39" s="848"/>
      <c r="F39" s="848"/>
      <c r="G39" s="848"/>
      <c r="H39" s="848"/>
      <c r="I39" s="848"/>
      <c r="J39" s="848"/>
      <c r="K39" s="848"/>
      <c r="L39" s="849"/>
      <c r="P39" s="806"/>
      <c r="Q39" s="806"/>
      <c r="R39" s="806"/>
      <c r="S39" s="806"/>
      <c r="T39" s="806"/>
      <c r="U39" s="806"/>
      <c r="V39" s="806"/>
      <c r="W39" s="806"/>
      <c r="X39" s="806"/>
      <c r="Y39" s="806"/>
      <c r="Z39" s="806"/>
      <c r="AA39" s="806"/>
      <c r="AB39" s="806"/>
      <c r="AC39" s="806"/>
      <c r="AD39" s="806"/>
      <c r="AE39" s="806"/>
      <c r="AF39" s="806"/>
      <c r="AG39" s="806"/>
    </row>
    <row r="40" spans="2:33" ht="22.15" customHeight="1">
      <c r="B40" s="807" t="s">
        <v>125</v>
      </c>
      <c r="C40" s="808"/>
      <c r="D40" s="811"/>
      <c r="E40" s="812"/>
      <c r="F40" s="812"/>
      <c r="G40" s="812"/>
      <c r="H40" s="812"/>
      <c r="I40" s="812"/>
      <c r="J40" s="812"/>
      <c r="K40" s="812"/>
      <c r="L40" s="813"/>
      <c r="P40" s="806"/>
      <c r="Q40" s="806"/>
      <c r="R40" s="806"/>
      <c r="S40" s="806"/>
      <c r="T40" s="806"/>
      <c r="U40" s="806"/>
      <c r="V40" s="806"/>
      <c r="W40" s="806"/>
      <c r="X40" s="806"/>
      <c r="Y40" s="806"/>
      <c r="Z40" s="806"/>
      <c r="AA40" s="806"/>
      <c r="AB40" s="806"/>
      <c r="AC40" s="806"/>
      <c r="AD40" s="806"/>
      <c r="AE40" s="806"/>
      <c r="AF40" s="806"/>
      <c r="AG40" s="806"/>
    </row>
    <row r="41" spans="2:33" ht="22.15" customHeight="1">
      <c r="B41" s="809"/>
      <c r="C41" s="810"/>
      <c r="D41" s="814"/>
      <c r="E41" s="815"/>
      <c r="F41" s="815"/>
      <c r="G41" s="815"/>
      <c r="H41" s="815"/>
      <c r="I41" s="815"/>
      <c r="J41" s="815"/>
      <c r="K41" s="815"/>
      <c r="L41" s="816"/>
    </row>
    <row r="46" spans="2:33">
      <c r="Z46" t="s">
        <v>203</v>
      </c>
    </row>
    <row r="47" spans="2:33">
      <c r="Z47" t="s">
        <v>204</v>
      </c>
    </row>
    <row r="50" spans="26:26">
      <c r="Z50" t="s">
        <v>240</v>
      </c>
    </row>
    <row r="51" spans="26:26">
      <c r="Z51" t="s">
        <v>241</v>
      </c>
    </row>
    <row r="52" spans="26:26">
      <c r="Z52" t="s">
        <v>242</v>
      </c>
    </row>
  </sheetData>
  <sheetProtection algorithmName="SHA-512" hashValue="WkgJSqaH+YMZbF6zibHokjOTqGwbhIfg0Fq9/bhcmdAKKigz1qh+jHKOteJyjgPJ6RUPKgoJ7xlfgoLD8cVvbw==" saltValue="0YuyH6UpU0ULegpg6sfeHg==" spinCount="100000" sheet="1" selectLockedCells="1"/>
  <mergeCells count="37">
    <mergeCell ref="X31:Y33"/>
    <mergeCell ref="X34:Y34"/>
    <mergeCell ref="F23:G23"/>
    <mergeCell ref="A6:M6"/>
    <mergeCell ref="O19:W20"/>
    <mergeCell ref="O30:W35"/>
    <mergeCell ref="G34:G35"/>
    <mergeCell ref="H34:I35"/>
    <mergeCell ref="B29:D29"/>
    <mergeCell ref="B30:C30"/>
    <mergeCell ref="B31:C32"/>
    <mergeCell ref="D30:I30"/>
    <mergeCell ref="D31:I32"/>
    <mergeCell ref="A7:M9"/>
    <mergeCell ref="A10:M15"/>
    <mergeCell ref="B17:L17"/>
    <mergeCell ref="D20:F20"/>
    <mergeCell ref="G19:G20"/>
    <mergeCell ref="B19:C19"/>
    <mergeCell ref="B38:C39"/>
    <mergeCell ref="D38:L39"/>
    <mergeCell ref="P36:AG40"/>
    <mergeCell ref="B40:C41"/>
    <mergeCell ref="D40:L41"/>
    <mergeCell ref="B20:C20"/>
    <mergeCell ref="B22:L22"/>
    <mergeCell ref="B25:L27"/>
    <mergeCell ref="J30:L35"/>
    <mergeCell ref="B33:C33"/>
    <mergeCell ref="H19:I20"/>
    <mergeCell ref="D34:E35"/>
    <mergeCell ref="F34:F35"/>
    <mergeCell ref="J19:M20"/>
    <mergeCell ref="B36:C37"/>
    <mergeCell ref="D36:L37"/>
    <mergeCell ref="B34:C35"/>
    <mergeCell ref="D19:F19"/>
  </mergeCells>
  <phoneticPr fontId="4"/>
  <conditionalFormatting sqref="D19:G20 J19:M20">
    <cfRule type="containsBlanks" dxfId="4" priority="3">
      <formula>LEN(TRIM(D19))=0</formula>
    </cfRule>
  </conditionalFormatting>
  <conditionalFormatting sqref="H23 J23 D30:I32 D33 F33 H33 D34:E35 D38:L41">
    <cfRule type="containsBlanks" dxfId="3" priority="2">
      <formula>LEN(TRIM(D23))=0</formula>
    </cfRule>
  </conditionalFormatting>
  <conditionalFormatting sqref="H34:I35 D36:L37">
    <cfRule type="containsBlanks" dxfId="2" priority="1">
      <formula>LEN(TRIM(D34))=0</formula>
    </cfRule>
  </conditionalFormatting>
  <dataValidations count="2">
    <dataValidation type="list" allowBlank="1" showInputMessage="1" showErrorMessage="1" sqref="H34:I35" xr:uid="{459839B7-DCE8-4734-A4D2-CDED7BD0DFEF}">
      <formula1>$Z$46:$Z$47</formula1>
    </dataValidation>
    <dataValidation type="list" allowBlank="1" showInputMessage="1" showErrorMessage="1" sqref="D36:L37" xr:uid="{C758F46F-DABC-414E-8B32-214148AA0F33}">
      <formula1>$Z$50:$Z$52</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2:S52"/>
  <sheetViews>
    <sheetView view="pageBreakPreview" topLeftCell="A20" zoomScaleNormal="100" zoomScaleSheetLayoutView="100" workbookViewId="0">
      <selection activeCell="I21" sqref="I21:N22"/>
    </sheetView>
  </sheetViews>
  <sheetFormatPr defaultRowHeight="13.5"/>
  <cols>
    <col min="1" max="1" width="3.875" style="223" customWidth="1"/>
    <col min="2" max="2" width="10.625" style="223" customWidth="1"/>
    <col min="3" max="7" width="5.625" style="223" customWidth="1"/>
    <col min="8" max="8" width="7.625" style="227" customWidth="1"/>
    <col min="9" max="14" width="5.625" style="223" customWidth="1"/>
    <col min="15" max="15" width="3.75" style="223" customWidth="1"/>
    <col min="16" max="18" width="9" style="223"/>
    <col min="19" max="19" width="9" style="223" hidden="1" customWidth="1"/>
    <col min="20" max="257" width="9" style="223"/>
    <col min="258" max="259" width="10.625" style="223" customWidth="1"/>
    <col min="260" max="263" width="5.625" style="223" customWidth="1"/>
    <col min="264" max="264" width="7.625" style="223" customWidth="1"/>
    <col min="265" max="270" width="5.625" style="223" customWidth="1"/>
    <col min="271" max="513" width="9" style="223"/>
    <col min="514" max="515" width="10.625" style="223" customWidth="1"/>
    <col min="516" max="519" width="5.625" style="223" customWidth="1"/>
    <col min="520" max="520" width="7.625" style="223" customWidth="1"/>
    <col min="521" max="526" width="5.625" style="223" customWidth="1"/>
    <col min="527" max="769" width="9" style="223"/>
    <col min="770" max="771" width="10.625" style="223" customWidth="1"/>
    <col min="772" max="775" width="5.625" style="223" customWidth="1"/>
    <col min="776" max="776" width="7.625" style="223" customWidth="1"/>
    <col min="777" max="782" width="5.625" style="223" customWidth="1"/>
    <col min="783" max="1025" width="9" style="223"/>
    <col min="1026" max="1027" width="10.625" style="223" customWidth="1"/>
    <col min="1028" max="1031" width="5.625" style="223" customWidth="1"/>
    <col min="1032" max="1032" width="7.625" style="223" customWidth="1"/>
    <col min="1033" max="1038" width="5.625" style="223" customWidth="1"/>
    <col min="1039" max="1281" width="9" style="223"/>
    <col min="1282" max="1283" width="10.625" style="223" customWidth="1"/>
    <col min="1284" max="1287" width="5.625" style="223" customWidth="1"/>
    <col min="1288" max="1288" width="7.625" style="223" customWidth="1"/>
    <col min="1289" max="1294" width="5.625" style="223" customWidth="1"/>
    <col min="1295" max="1537" width="9" style="223"/>
    <col min="1538" max="1539" width="10.625" style="223" customWidth="1"/>
    <col min="1540" max="1543" width="5.625" style="223" customWidth="1"/>
    <col min="1544" max="1544" width="7.625" style="223" customWidth="1"/>
    <col min="1545" max="1550" width="5.625" style="223" customWidth="1"/>
    <col min="1551" max="1793" width="9" style="223"/>
    <col min="1794" max="1795" width="10.625" style="223" customWidth="1"/>
    <col min="1796" max="1799" width="5.625" style="223" customWidth="1"/>
    <col min="1800" max="1800" width="7.625" style="223" customWidth="1"/>
    <col min="1801" max="1806" width="5.625" style="223" customWidth="1"/>
    <col min="1807" max="2049" width="9" style="223"/>
    <col min="2050" max="2051" width="10.625" style="223" customWidth="1"/>
    <col min="2052" max="2055" width="5.625" style="223" customWidth="1"/>
    <col min="2056" max="2056" width="7.625" style="223" customWidth="1"/>
    <col min="2057" max="2062" width="5.625" style="223" customWidth="1"/>
    <col min="2063" max="2305" width="9" style="223"/>
    <col min="2306" max="2307" width="10.625" style="223" customWidth="1"/>
    <col min="2308" max="2311" width="5.625" style="223" customWidth="1"/>
    <col min="2312" max="2312" width="7.625" style="223" customWidth="1"/>
    <col min="2313" max="2318" width="5.625" style="223" customWidth="1"/>
    <col min="2319" max="2561" width="9" style="223"/>
    <col min="2562" max="2563" width="10.625" style="223" customWidth="1"/>
    <col min="2564" max="2567" width="5.625" style="223" customWidth="1"/>
    <col min="2568" max="2568" width="7.625" style="223" customWidth="1"/>
    <col min="2569" max="2574" width="5.625" style="223" customWidth="1"/>
    <col min="2575" max="2817" width="9" style="223"/>
    <col min="2818" max="2819" width="10.625" style="223" customWidth="1"/>
    <col min="2820" max="2823" width="5.625" style="223" customWidth="1"/>
    <col min="2824" max="2824" width="7.625" style="223" customWidth="1"/>
    <col min="2825" max="2830" width="5.625" style="223" customWidth="1"/>
    <col min="2831" max="3073" width="9" style="223"/>
    <col min="3074" max="3075" width="10.625" style="223" customWidth="1"/>
    <col min="3076" max="3079" width="5.625" style="223" customWidth="1"/>
    <col min="3080" max="3080" width="7.625" style="223" customWidth="1"/>
    <col min="3081" max="3086" width="5.625" style="223" customWidth="1"/>
    <col min="3087" max="3329" width="9" style="223"/>
    <col min="3330" max="3331" width="10.625" style="223" customWidth="1"/>
    <col min="3332" max="3335" width="5.625" style="223" customWidth="1"/>
    <col min="3336" max="3336" width="7.625" style="223" customWidth="1"/>
    <col min="3337" max="3342" width="5.625" style="223" customWidth="1"/>
    <col min="3343" max="3585" width="9" style="223"/>
    <col min="3586" max="3587" width="10.625" style="223" customWidth="1"/>
    <col min="3588" max="3591" width="5.625" style="223" customWidth="1"/>
    <col min="3592" max="3592" width="7.625" style="223" customWidth="1"/>
    <col min="3593" max="3598" width="5.625" style="223" customWidth="1"/>
    <col min="3599" max="3841" width="9" style="223"/>
    <col min="3842" max="3843" width="10.625" style="223" customWidth="1"/>
    <col min="3844" max="3847" width="5.625" style="223" customWidth="1"/>
    <col min="3848" max="3848" width="7.625" style="223" customWidth="1"/>
    <col min="3849" max="3854" width="5.625" style="223" customWidth="1"/>
    <col min="3855" max="4097" width="9" style="223"/>
    <col min="4098" max="4099" width="10.625" style="223" customWidth="1"/>
    <col min="4100" max="4103" width="5.625" style="223" customWidth="1"/>
    <col min="4104" max="4104" width="7.625" style="223" customWidth="1"/>
    <col min="4105" max="4110" width="5.625" style="223" customWidth="1"/>
    <col min="4111" max="4353" width="9" style="223"/>
    <col min="4354" max="4355" width="10.625" style="223" customWidth="1"/>
    <col min="4356" max="4359" width="5.625" style="223" customWidth="1"/>
    <col min="4360" max="4360" width="7.625" style="223" customWidth="1"/>
    <col min="4361" max="4366" width="5.625" style="223" customWidth="1"/>
    <col min="4367" max="4609" width="9" style="223"/>
    <col min="4610" max="4611" width="10.625" style="223" customWidth="1"/>
    <col min="4612" max="4615" width="5.625" style="223" customWidth="1"/>
    <col min="4616" max="4616" width="7.625" style="223" customWidth="1"/>
    <col min="4617" max="4622" width="5.625" style="223" customWidth="1"/>
    <col min="4623" max="4865" width="9" style="223"/>
    <col min="4866" max="4867" width="10.625" style="223" customWidth="1"/>
    <col min="4868" max="4871" width="5.625" style="223" customWidth="1"/>
    <col min="4872" max="4872" width="7.625" style="223" customWidth="1"/>
    <col min="4873" max="4878" width="5.625" style="223" customWidth="1"/>
    <col min="4879" max="5121" width="9" style="223"/>
    <col min="5122" max="5123" width="10.625" style="223" customWidth="1"/>
    <col min="5124" max="5127" width="5.625" style="223" customWidth="1"/>
    <col min="5128" max="5128" width="7.625" style="223" customWidth="1"/>
    <col min="5129" max="5134" width="5.625" style="223" customWidth="1"/>
    <col min="5135" max="5377" width="9" style="223"/>
    <col min="5378" max="5379" width="10.625" style="223" customWidth="1"/>
    <col min="5380" max="5383" width="5.625" style="223" customWidth="1"/>
    <col min="5384" max="5384" width="7.625" style="223" customWidth="1"/>
    <col min="5385" max="5390" width="5.625" style="223" customWidth="1"/>
    <col min="5391" max="5633" width="9" style="223"/>
    <col min="5634" max="5635" width="10.625" style="223" customWidth="1"/>
    <col min="5636" max="5639" width="5.625" style="223" customWidth="1"/>
    <col min="5640" max="5640" width="7.625" style="223" customWidth="1"/>
    <col min="5641" max="5646" width="5.625" style="223" customWidth="1"/>
    <col min="5647" max="5889" width="9" style="223"/>
    <col min="5890" max="5891" width="10.625" style="223" customWidth="1"/>
    <col min="5892" max="5895" width="5.625" style="223" customWidth="1"/>
    <col min="5896" max="5896" width="7.625" style="223" customWidth="1"/>
    <col min="5897" max="5902" width="5.625" style="223" customWidth="1"/>
    <col min="5903" max="6145" width="9" style="223"/>
    <col min="6146" max="6147" width="10.625" style="223" customWidth="1"/>
    <col min="6148" max="6151" width="5.625" style="223" customWidth="1"/>
    <col min="6152" max="6152" width="7.625" style="223" customWidth="1"/>
    <col min="6153" max="6158" width="5.625" style="223" customWidth="1"/>
    <col min="6159" max="6401" width="9" style="223"/>
    <col min="6402" max="6403" width="10.625" style="223" customWidth="1"/>
    <col min="6404" max="6407" width="5.625" style="223" customWidth="1"/>
    <col min="6408" max="6408" width="7.625" style="223" customWidth="1"/>
    <col min="6409" max="6414" width="5.625" style="223" customWidth="1"/>
    <col min="6415" max="6657" width="9" style="223"/>
    <col min="6658" max="6659" width="10.625" style="223" customWidth="1"/>
    <col min="6660" max="6663" width="5.625" style="223" customWidth="1"/>
    <col min="6664" max="6664" width="7.625" style="223" customWidth="1"/>
    <col min="6665" max="6670" width="5.625" style="223" customWidth="1"/>
    <col min="6671" max="6913" width="9" style="223"/>
    <col min="6914" max="6915" width="10.625" style="223" customWidth="1"/>
    <col min="6916" max="6919" width="5.625" style="223" customWidth="1"/>
    <col min="6920" max="6920" width="7.625" style="223" customWidth="1"/>
    <col min="6921" max="6926" width="5.625" style="223" customWidth="1"/>
    <col min="6927" max="7169" width="9" style="223"/>
    <col min="7170" max="7171" width="10.625" style="223" customWidth="1"/>
    <col min="7172" max="7175" width="5.625" style="223" customWidth="1"/>
    <col min="7176" max="7176" width="7.625" style="223" customWidth="1"/>
    <col min="7177" max="7182" width="5.625" style="223" customWidth="1"/>
    <col min="7183" max="7425" width="9" style="223"/>
    <col min="7426" max="7427" width="10.625" style="223" customWidth="1"/>
    <col min="7428" max="7431" width="5.625" style="223" customWidth="1"/>
    <col min="7432" max="7432" width="7.625" style="223" customWidth="1"/>
    <col min="7433" max="7438" width="5.625" style="223" customWidth="1"/>
    <col min="7439" max="7681" width="9" style="223"/>
    <col min="7682" max="7683" width="10.625" style="223" customWidth="1"/>
    <col min="7684" max="7687" width="5.625" style="223" customWidth="1"/>
    <col min="7688" max="7688" width="7.625" style="223" customWidth="1"/>
    <col min="7689" max="7694" width="5.625" style="223" customWidth="1"/>
    <col min="7695" max="7937" width="9" style="223"/>
    <col min="7938" max="7939" width="10.625" style="223" customWidth="1"/>
    <col min="7940" max="7943" width="5.625" style="223" customWidth="1"/>
    <col min="7944" max="7944" width="7.625" style="223" customWidth="1"/>
    <col min="7945" max="7950" width="5.625" style="223" customWidth="1"/>
    <col min="7951" max="8193" width="9" style="223"/>
    <col min="8194" max="8195" width="10.625" style="223" customWidth="1"/>
    <col min="8196" max="8199" width="5.625" style="223" customWidth="1"/>
    <col min="8200" max="8200" width="7.625" style="223" customWidth="1"/>
    <col min="8201" max="8206" width="5.625" style="223" customWidth="1"/>
    <col min="8207" max="8449" width="9" style="223"/>
    <col min="8450" max="8451" width="10.625" style="223" customWidth="1"/>
    <col min="8452" max="8455" width="5.625" style="223" customWidth="1"/>
    <col min="8456" max="8456" width="7.625" style="223" customWidth="1"/>
    <col min="8457" max="8462" width="5.625" style="223" customWidth="1"/>
    <col min="8463" max="8705" width="9" style="223"/>
    <col min="8706" max="8707" width="10.625" style="223" customWidth="1"/>
    <col min="8708" max="8711" width="5.625" style="223" customWidth="1"/>
    <col min="8712" max="8712" width="7.625" style="223" customWidth="1"/>
    <col min="8713" max="8718" width="5.625" style="223" customWidth="1"/>
    <col min="8719" max="8961" width="9" style="223"/>
    <col min="8962" max="8963" width="10.625" style="223" customWidth="1"/>
    <col min="8964" max="8967" width="5.625" style="223" customWidth="1"/>
    <col min="8968" max="8968" width="7.625" style="223" customWidth="1"/>
    <col min="8969" max="8974" width="5.625" style="223" customWidth="1"/>
    <col min="8975" max="9217" width="9" style="223"/>
    <col min="9218" max="9219" width="10.625" style="223" customWidth="1"/>
    <col min="9220" max="9223" width="5.625" style="223" customWidth="1"/>
    <col min="9224" max="9224" width="7.625" style="223" customWidth="1"/>
    <col min="9225" max="9230" width="5.625" style="223" customWidth="1"/>
    <col min="9231" max="9473" width="9" style="223"/>
    <col min="9474" max="9475" width="10.625" style="223" customWidth="1"/>
    <col min="9476" max="9479" width="5.625" style="223" customWidth="1"/>
    <col min="9480" max="9480" width="7.625" style="223" customWidth="1"/>
    <col min="9481" max="9486" width="5.625" style="223" customWidth="1"/>
    <col min="9487" max="9729" width="9" style="223"/>
    <col min="9730" max="9731" width="10.625" style="223" customWidth="1"/>
    <col min="9732" max="9735" width="5.625" style="223" customWidth="1"/>
    <col min="9736" max="9736" width="7.625" style="223" customWidth="1"/>
    <col min="9737" max="9742" width="5.625" style="223" customWidth="1"/>
    <col min="9743" max="9985" width="9" style="223"/>
    <col min="9986" max="9987" width="10.625" style="223" customWidth="1"/>
    <col min="9988" max="9991" width="5.625" style="223" customWidth="1"/>
    <col min="9992" max="9992" width="7.625" style="223" customWidth="1"/>
    <col min="9993" max="9998" width="5.625" style="223" customWidth="1"/>
    <col min="9999" max="10241" width="9" style="223"/>
    <col min="10242" max="10243" width="10.625" style="223" customWidth="1"/>
    <col min="10244" max="10247" width="5.625" style="223" customWidth="1"/>
    <col min="10248" max="10248" width="7.625" style="223" customWidth="1"/>
    <col min="10249" max="10254" width="5.625" style="223" customWidth="1"/>
    <col min="10255" max="10497" width="9" style="223"/>
    <col min="10498" max="10499" width="10.625" style="223" customWidth="1"/>
    <col min="10500" max="10503" width="5.625" style="223" customWidth="1"/>
    <col min="10504" max="10504" width="7.625" style="223" customWidth="1"/>
    <col min="10505" max="10510" width="5.625" style="223" customWidth="1"/>
    <col min="10511" max="10753" width="9" style="223"/>
    <col min="10754" max="10755" width="10.625" style="223" customWidth="1"/>
    <col min="10756" max="10759" width="5.625" style="223" customWidth="1"/>
    <col min="10760" max="10760" width="7.625" style="223" customWidth="1"/>
    <col min="10761" max="10766" width="5.625" style="223" customWidth="1"/>
    <col min="10767" max="11009" width="9" style="223"/>
    <col min="11010" max="11011" width="10.625" style="223" customWidth="1"/>
    <col min="11012" max="11015" width="5.625" style="223" customWidth="1"/>
    <col min="11016" max="11016" width="7.625" style="223" customWidth="1"/>
    <col min="11017" max="11022" width="5.625" style="223" customWidth="1"/>
    <col min="11023" max="11265" width="9" style="223"/>
    <col min="11266" max="11267" width="10.625" style="223" customWidth="1"/>
    <col min="11268" max="11271" width="5.625" style="223" customWidth="1"/>
    <col min="11272" max="11272" width="7.625" style="223" customWidth="1"/>
    <col min="11273" max="11278" width="5.625" style="223" customWidth="1"/>
    <col min="11279" max="11521" width="9" style="223"/>
    <col min="11522" max="11523" width="10.625" style="223" customWidth="1"/>
    <col min="11524" max="11527" width="5.625" style="223" customWidth="1"/>
    <col min="11528" max="11528" width="7.625" style="223" customWidth="1"/>
    <col min="11529" max="11534" width="5.625" style="223" customWidth="1"/>
    <col min="11535" max="11777" width="9" style="223"/>
    <col min="11778" max="11779" width="10.625" style="223" customWidth="1"/>
    <col min="11780" max="11783" width="5.625" style="223" customWidth="1"/>
    <col min="11784" max="11784" width="7.625" style="223" customWidth="1"/>
    <col min="11785" max="11790" width="5.625" style="223" customWidth="1"/>
    <col min="11791" max="12033" width="9" style="223"/>
    <col min="12034" max="12035" width="10.625" style="223" customWidth="1"/>
    <col min="12036" max="12039" width="5.625" style="223" customWidth="1"/>
    <col min="12040" max="12040" width="7.625" style="223" customWidth="1"/>
    <col min="12041" max="12046" width="5.625" style="223" customWidth="1"/>
    <col min="12047" max="12289" width="9" style="223"/>
    <col min="12290" max="12291" width="10.625" style="223" customWidth="1"/>
    <col min="12292" max="12295" width="5.625" style="223" customWidth="1"/>
    <col min="12296" max="12296" width="7.625" style="223" customWidth="1"/>
    <col min="12297" max="12302" width="5.625" style="223" customWidth="1"/>
    <col min="12303" max="12545" width="9" style="223"/>
    <col min="12546" max="12547" width="10.625" style="223" customWidth="1"/>
    <col min="12548" max="12551" width="5.625" style="223" customWidth="1"/>
    <col min="12552" max="12552" width="7.625" style="223" customWidth="1"/>
    <col min="12553" max="12558" width="5.625" style="223" customWidth="1"/>
    <col min="12559" max="12801" width="9" style="223"/>
    <col min="12802" max="12803" width="10.625" style="223" customWidth="1"/>
    <col min="12804" max="12807" width="5.625" style="223" customWidth="1"/>
    <col min="12808" max="12808" width="7.625" style="223" customWidth="1"/>
    <col min="12809" max="12814" width="5.625" style="223" customWidth="1"/>
    <col min="12815" max="13057" width="9" style="223"/>
    <col min="13058" max="13059" width="10.625" style="223" customWidth="1"/>
    <col min="13060" max="13063" width="5.625" style="223" customWidth="1"/>
    <col min="13064" max="13064" width="7.625" style="223" customWidth="1"/>
    <col min="13065" max="13070" width="5.625" style="223" customWidth="1"/>
    <col min="13071" max="13313" width="9" style="223"/>
    <col min="13314" max="13315" width="10.625" style="223" customWidth="1"/>
    <col min="13316" max="13319" width="5.625" style="223" customWidth="1"/>
    <col min="13320" max="13320" width="7.625" style="223" customWidth="1"/>
    <col min="13321" max="13326" width="5.625" style="223" customWidth="1"/>
    <col min="13327" max="13569" width="9" style="223"/>
    <col min="13570" max="13571" width="10.625" style="223" customWidth="1"/>
    <col min="13572" max="13575" width="5.625" style="223" customWidth="1"/>
    <col min="13576" max="13576" width="7.625" style="223" customWidth="1"/>
    <col min="13577" max="13582" width="5.625" style="223" customWidth="1"/>
    <col min="13583" max="13825" width="9" style="223"/>
    <col min="13826" max="13827" width="10.625" style="223" customWidth="1"/>
    <col min="13828" max="13831" width="5.625" style="223" customWidth="1"/>
    <col min="13832" max="13832" width="7.625" style="223" customWidth="1"/>
    <col min="13833" max="13838" width="5.625" style="223" customWidth="1"/>
    <col min="13839" max="14081" width="9" style="223"/>
    <col min="14082" max="14083" width="10.625" style="223" customWidth="1"/>
    <col min="14084" max="14087" width="5.625" style="223" customWidth="1"/>
    <col min="14088" max="14088" width="7.625" style="223" customWidth="1"/>
    <col min="14089" max="14094" width="5.625" style="223" customWidth="1"/>
    <col min="14095" max="14337" width="9" style="223"/>
    <col min="14338" max="14339" width="10.625" style="223" customWidth="1"/>
    <col min="14340" max="14343" width="5.625" style="223" customWidth="1"/>
    <col min="14344" max="14344" width="7.625" style="223" customWidth="1"/>
    <col min="14345" max="14350" width="5.625" style="223" customWidth="1"/>
    <col min="14351" max="14593" width="9" style="223"/>
    <col min="14594" max="14595" width="10.625" style="223" customWidth="1"/>
    <col min="14596" max="14599" width="5.625" style="223" customWidth="1"/>
    <col min="14600" max="14600" width="7.625" style="223" customWidth="1"/>
    <col min="14601" max="14606" width="5.625" style="223" customWidth="1"/>
    <col min="14607" max="14849" width="9" style="223"/>
    <col min="14850" max="14851" width="10.625" style="223" customWidth="1"/>
    <col min="14852" max="14855" width="5.625" style="223" customWidth="1"/>
    <col min="14856" max="14856" width="7.625" style="223" customWidth="1"/>
    <col min="14857" max="14862" width="5.625" style="223" customWidth="1"/>
    <col min="14863" max="15105" width="9" style="223"/>
    <col min="15106" max="15107" width="10.625" style="223" customWidth="1"/>
    <col min="15108" max="15111" width="5.625" style="223" customWidth="1"/>
    <col min="15112" max="15112" width="7.625" style="223" customWidth="1"/>
    <col min="15113" max="15118" width="5.625" style="223" customWidth="1"/>
    <col min="15119" max="15361" width="9" style="223"/>
    <col min="15362" max="15363" width="10.625" style="223" customWidth="1"/>
    <col min="15364" max="15367" width="5.625" style="223" customWidth="1"/>
    <col min="15368" max="15368" width="7.625" style="223" customWidth="1"/>
    <col min="15369" max="15374" width="5.625" style="223" customWidth="1"/>
    <col min="15375" max="15617" width="9" style="223"/>
    <col min="15618" max="15619" width="10.625" style="223" customWidth="1"/>
    <col min="15620" max="15623" width="5.625" style="223" customWidth="1"/>
    <col min="15624" max="15624" width="7.625" style="223" customWidth="1"/>
    <col min="15625" max="15630" width="5.625" style="223" customWidth="1"/>
    <col min="15631" max="15873" width="9" style="223"/>
    <col min="15874" max="15875" width="10.625" style="223" customWidth="1"/>
    <col min="15876" max="15879" width="5.625" style="223" customWidth="1"/>
    <col min="15880" max="15880" width="7.625" style="223" customWidth="1"/>
    <col min="15881" max="15886" width="5.625" style="223" customWidth="1"/>
    <col min="15887" max="16129" width="9" style="223"/>
    <col min="16130" max="16131" width="10.625" style="223" customWidth="1"/>
    <col min="16132" max="16135" width="5.625" style="223" customWidth="1"/>
    <col min="16136" max="16136" width="7.625" style="223" customWidth="1"/>
    <col min="16137" max="16142" width="5.625" style="223" customWidth="1"/>
    <col min="16143" max="16384" width="9" style="223"/>
  </cols>
  <sheetData>
    <row r="2" spans="2:14">
      <c r="B2" s="268" t="s">
        <v>245</v>
      </c>
    </row>
    <row r="3" spans="2:14">
      <c r="B3" s="268" t="s">
        <v>246</v>
      </c>
    </row>
    <row r="4" spans="2:14" ht="30.75" customHeight="1">
      <c r="B4" s="269" t="s">
        <v>247</v>
      </c>
    </row>
    <row r="6" spans="2:14" ht="14.25">
      <c r="B6" s="241"/>
      <c r="C6" s="241"/>
      <c r="D6" s="241"/>
      <c r="E6" s="241"/>
      <c r="F6" s="241"/>
      <c r="G6" s="241"/>
      <c r="H6" s="242"/>
      <c r="I6" s="241"/>
      <c r="J6" s="241"/>
      <c r="K6" s="241"/>
      <c r="L6" s="241"/>
      <c r="M6" s="241"/>
      <c r="N6" s="241"/>
    </row>
    <row r="7" spans="2:14" ht="14.25">
      <c r="B7" s="241"/>
      <c r="C7" s="228"/>
      <c r="D7" s="228"/>
      <c r="E7" s="228"/>
      <c r="F7" s="228"/>
      <c r="G7" s="228"/>
      <c r="H7" s="228"/>
      <c r="I7" s="249" t="s">
        <v>215</v>
      </c>
      <c r="J7" s="250" t="s">
        <v>206</v>
      </c>
      <c r="K7" s="240"/>
      <c r="L7" s="250" t="s">
        <v>205</v>
      </c>
      <c r="M7" s="240"/>
      <c r="N7" s="250" t="s">
        <v>201</v>
      </c>
    </row>
    <row r="8" spans="2:14" ht="14.25">
      <c r="B8" s="628" t="s">
        <v>184</v>
      </c>
      <c r="C8" s="627"/>
      <c r="D8" s="627"/>
      <c r="E8" s="627"/>
      <c r="F8" s="627"/>
      <c r="G8" s="627"/>
      <c r="H8" s="627"/>
      <c r="I8" s="627"/>
      <c r="J8" s="627"/>
      <c r="K8" s="627"/>
      <c r="L8" s="627"/>
      <c r="M8" s="627"/>
      <c r="N8" s="627"/>
    </row>
    <row r="9" spans="2:14" ht="5.0999999999999996" customHeight="1">
      <c r="B9" s="225"/>
      <c r="C9" s="225"/>
      <c r="D9" s="225"/>
      <c r="E9" s="225"/>
      <c r="F9" s="225"/>
      <c r="G9" s="225"/>
      <c r="H9" s="225"/>
      <c r="I9" s="225"/>
      <c r="J9" s="225"/>
      <c r="K9" s="225"/>
      <c r="L9" s="225"/>
      <c r="M9" s="225"/>
      <c r="N9" s="225"/>
    </row>
    <row r="10" spans="2:14" ht="14.25">
      <c r="B10" s="627" t="s">
        <v>185</v>
      </c>
      <c r="C10" s="627"/>
      <c r="D10" s="627"/>
      <c r="E10" s="627"/>
      <c r="F10" s="627"/>
      <c r="G10" s="627"/>
      <c r="H10" s="627"/>
      <c r="I10" s="627"/>
      <c r="J10" s="627"/>
      <c r="K10" s="627"/>
      <c r="L10" s="627"/>
      <c r="M10" s="627"/>
      <c r="N10" s="627"/>
    </row>
    <row r="11" spans="2:14" ht="5.0999999999999996" customHeight="1">
      <c r="B11" s="225"/>
      <c r="C11" s="225"/>
      <c r="D11" s="225"/>
      <c r="E11" s="225"/>
      <c r="F11" s="225"/>
      <c r="G11" s="225"/>
      <c r="H11" s="225"/>
      <c r="I11" s="225"/>
      <c r="J11" s="225"/>
      <c r="K11" s="225"/>
      <c r="L11" s="225"/>
      <c r="M11" s="225"/>
      <c r="N11" s="225"/>
    </row>
    <row r="12" spans="2:14" ht="14.25">
      <c r="B12" s="627" t="s">
        <v>172</v>
      </c>
      <c r="C12" s="627"/>
      <c r="D12" s="627"/>
      <c r="E12" s="627"/>
      <c r="F12" s="627"/>
      <c r="G12" s="627"/>
      <c r="H12" s="627"/>
      <c r="I12" s="627"/>
      <c r="J12" s="627"/>
      <c r="K12" s="627"/>
      <c r="L12" s="627"/>
      <c r="M12" s="627"/>
      <c r="N12" s="627"/>
    </row>
    <row r="13" spans="2:14" ht="20.100000000000001" customHeight="1">
      <c r="B13" s="226" t="s">
        <v>155</v>
      </c>
      <c r="H13" s="894" t="s">
        <v>156</v>
      </c>
      <c r="I13" s="635"/>
      <c r="J13" s="635"/>
      <c r="K13" s="635"/>
      <c r="L13" s="635"/>
      <c r="M13" s="635"/>
      <c r="N13" s="635"/>
    </row>
    <row r="14" spans="2:14" ht="20.25" customHeight="1">
      <c r="B14" s="228"/>
      <c r="C14" s="228"/>
      <c r="D14" s="228"/>
      <c r="E14" s="228"/>
      <c r="F14" s="228"/>
      <c r="G14" s="228"/>
      <c r="H14" s="894"/>
      <c r="I14" s="636"/>
      <c r="J14" s="636"/>
      <c r="K14" s="636"/>
      <c r="L14" s="636"/>
      <c r="M14" s="636"/>
      <c r="N14" s="636"/>
    </row>
    <row r="15" spans="2:14" ht="20.25" customHeight="1">
      <c r="B15" s="228"/>
      <c r="C15" s="228"/>
      <c r="D15" s="228"/>
      <c r="E15" s="228"/>
      <c r="F15" s="228"/>
      <c r="G15" s="228"/>
      <c r="H15" s="894" t="s">
        <v>157</v>
      </c>
      <c r="I15" s="633"/>
      <c r="J15" s="633"/>
      <c r="K15" s="633"/>
      <c r="L15" s="633"/>
      <c r="M15" s="633"/>
      <c r="N15" s="896" t="s">
        <v>210</v>
      </c>
    </row>
    <row r="16" spans="2:14" ht="20.25" customHeight="1">
      <c r="B16" s="228"/>
      <c r="C16" s="228"/>
      <c r="D16" s="228"/>
      <c r="E16" s="228"/>
      <c r="F16" s="228"/>
      <c r="G16" s="228"/>
      <c r="H16" s="894"/>
      <c r="I16" s="634"/>
      <c r="J16" s="634"/>
      <c r="K16" s="634"/>
      <c r="L16" s="634"/>
      <c r="M16" s="634"/>
      <c r="N16" s="897"/>
    </row>
    <row r="17" spans="2:14" ht="20.25" customHeight="1">
      <c r="B17" s="228"/>
      <c r="C17" s="228"/>
      <c r="D17" s="228"/>
      <c r="E17" s="228"/>
      <c r="F17" s="228"/>
      <c r="G17" s="228"/>
      <c r="H17" s="895" t="s">
        <v>147</v>
      </c>
      <c r="I17" s="892"/>
      <c r="J17" s="892"/>
      <c r="K17" s="892"/>
      <c r="L17" s="892"/>
      <c r="M17" s="892"/>
      <c r="N17" s="892"/>
    </row>
    <row r="18" spans="2:14" ht="20.25" customHeight="1">
      <c r="B18" s="230"/>
      <c r="C18" s="230"/>
      <c r="D18" s="230"/>
      <c r="E18" s="230"/>
      <c r="F18" s="230"/>
      <c r="G18" s="230"/>
      <c r="H18" s="895"/>
      <c r="I18" s="893"/>
      <c r="J18" s="893"/>
      <c r="K18" s="893"/>
      <c r="L18" s="893"/>
      <c r="M18" s="893"/>
      <c r="N18" s="893"/>
    </row>
    <row r="19" spans="2:14" ht="20.25" customHeight="1">
      <c r="B19" s="230"/>
      <c r="C19" s="230"/>
      <c r="D19" s="230"/>
      <c r="E19" s="230"/>
      <c r="F19" s="230"/>
      <c r="G19" s="230"/>
      <c r="H19" s="894" t="s">
        <v>158</v>
      </c>
      <c r="I19" s="637"/>
      <c r="J19" s="637"/>
      <c r="K19" s="637"/>
      <c r="L19" s="637"/>
      <c r="M19" s="637"/>
      <c r="N19" s="637"/>
    </row>
    <row r="20" spans="2:14" ht="20.25" customHeight="1">
      <c r="B20" s="228"/>
      <c r="C20" s="228"/>
      <c r="D20" s="228"/>
      <c r="E20" s="228"/>
      <c r="F20" s="228"/>
      <c r="G20" s="228"/>
      <c r="H20" s="894"/>
      <c r="I20" s="638"/>
      <c r="J20" s="638"/>
      <c r="K20" s="638"/>
      <c r="L20" s="638"/>
      <c r="M20" s="638"/>
      <c r="N20" s="638"/>
    </row>
    <row r="21" spans="2:14" ht="20.25" customHeight="1">
      <c r="B21" s="228"/>
      <c r="C21" s="228"/>
      <c r="D21" s="228"/>
      <c r="E21" s="228"/>
      <c r="F21" s="228"/>
      <c r="G21" s="228"/>
      <c r="H21" s="894" t="s">
        <v>159</v>
      </c>
      <c r="I21" s="633"/>
      <c r="J21" s="633"/>
      <c r="K21" s="633"/>
      <c r="L21" s="633"/>
      <c r="M21" s="633"/>
      <c r="N21" s="633"/>
    </row>
    <row r="22" spans="2:14" ht="20.25" customHeight="1">
      <c r="B22" s="228"/>
      <c r="C22" s="228"/>
      <c r="D22" s="228"/>
      <c r="E22" s="228"/>
      <c r="F22" s="228"/>
      <c r="G22" s="228"/>
      <c r="H22" s="894"/>
      <c r="I22" s="634"/>
      <c r="J22" s="634"/>
      <c r="K22" s="634"/>
      <c r="L22" s="634"/>
      <c r="M22" s="634"/>
      <c r="N22" s="634"/>
    </row>
    <row r="23" spans="2:14" ht="35.1" customHeight="1">
      <c r="B23" s="226" t="s">
        <v>155</v>
      </c>
    </row>
    <row r="24" spans="2:14" ht="18">
      <c r="B24" s="891" t="s">
        <v>165</v>
      </c>
      <c r="C24" s="891"/>
      <c r="D24" s="891"/>
      <c r="E24" s="891"/>
      <c r="F24" s="891"/>
      <c r="G24" s="891"/>
      <c r="H24" s="891"/>
      <c r="I24" s="891"/>
      <c r="J24" s="891"/>
      <c r="K24" s="891"/>
      <c r="L24" s="891"/>
      <c r="M24" s="891"/>
      <c r="N24" s="891"/>
    </row>
    <row r="25" spans="2:14" ht="20.100000000000001" customHeight="1">
      <c r="B25" s="232"/>
    </row>
    <row r="26" spans="2:14" ht="14.25">
      <c r="B26" s="627" t="s">
        <v>192</v>
      </c>
      <c r="C26" s="627"/>
      <c r="D26" s="627"/>
      <c r="E26" s="627"/>
      <c r="F26" s="627"/>
      <c r="G26" s="627"/>
      <c r="H26" s="627"/>
      <c r="I26" s="627"/>
      <c r="J26" s="627"/>
      <c r="K26" s="627"/>
      <c r="L26" s="627"/>
      <c r="M26" s="627"/>
      <c r="N26" s="627"/>
    </row>
    <row r="27" spans="2:14" ht="14.25">
      <c r="B27" s="628" t="s">
        <v>160</v>
      </c>
      <c r="C27" s="628"/>
      <c r="D27" s="628"/>
      <c r="E27" s="628"/>
      <c r="F27" s="628"/>
      <c r="G27" s="628"/>
      <c r="H27" s="628"/>
      <c r="I27" s="628"/>
      <c r="J27" s="628"/>
      <c r="K27" s="628"/>
      <c r="L27" s="628"/>
      <c r="M27" s="628"/>
      <c r="N27" s="628"/>
    </row>
    <row r="28" spans="2:14" ht="20.100000000000001" customHeight="1">
      <c r="B28" s="226" t="s">
        <v>161</v>
      </c>
    </row>
    <row r="29" spans="2:14" ht="15" thickBot="1">
      <c r="B29" s="628" t="s">
        <v>162</v>
      </c>
      <c r="C29" s="628"/>
      <c r="D29" s="628"/>
      <c r="E29" s="628"/>
      <c r="F29" s="628"/>
      <c r="G29" s="628"/>
      <c r="H29" s="628"/>
      <c r="I29" s="628"/>
      <c r="J29" s="628"/>
      <c r="K29" s="628"/>
      <c r="L29" s="628"/>
      <c r="M29" s="628"/>
      <c r="N29" s="628"/>
    </row>
    <row r="30" spans="2:14" ht="18" customHeight="1">
      <c r="B30" s="243" t="s">
        <v>211</v>
      </c>
      <c r="C30" s="919"/>
      <c r="D30" s="919"/>
      <c r="E30" s="919"/>
      <c r="F30" s="919"/>
      <c r="G30" s="919"/>
      <c r="H30" s="919"/>
      <c r="I30" s="919"/>
      <c r="J30" s="914" t="s">
        <v>202</v>
      </c>
      <c r="K30" s="911"/>
      <c r="L30" s="914" t="s">
        <v>214</v>
      </c>
      <c r="M30" s="911"/>
      <c r="N30" s="908" t="s">
        <v>207</v>
      </c>
    </row>
    <row r="31" spans="2:14" ht="18" customHeight="1">
      <c r="B31" s="244"/>
      <c r="C31" s="917"/>
      <c r="D31" s="917"/>
      <c r="E31" s="917"/>
      <c r="F31" s="917"/>
      <c r="G31" s="917"/>
      <c r="H31" s="917"/>
      <c r="I31" s="917"/>
      <c r="J31" s="915"/>
      <c r="K31" s="912"/>
      <c r="L31" s="915"/>
      <c r="M31" s="912"/>
      <c r="N31" s="909"/>
    </row>
    <row r="32" spans="2:14" ht="15">
      <c r="B32" s="245" t="s">
        <v>212</v>
      </c>
      <c r="C32" s="918"/>
      <c r="D32" s="918"/>
      <c r="E32" s="918"/>
      <c r="F32" s="918"/>
      <c r="G32" s="918"/>
      <c r="H32" s="918"/>
      <c r="I32" s="918"/>
      <c r="J32" s="915"/>
      <c r="K32" s="912"/>
      <c r="L32" s="915"/>
      <c r="M32" s="912"/>
      <c r="N32" s="909"/>
    </row>
    <row r="33" spans="2:14" ht="18" customHeight="1" thickBot="1">
      <c r="B33" s="246"/>
      <c r="C33" s="918"/>
      <c r="D33" s="918"/>
      <c r="E33" s="918"/>
      <c r="F33" s="918"/>
      <c r="G33" s="918"/>
      <c r="H33" s="918"/>
      <c r="I33" s="918"/>
      <c r="J33" s="916"/>
      <c r="K33" s="913"/>
      <c r="L33" s="916"/>
      <c r="M33" s="913"/>
      <c r="N33" s="910"/>
    </row>
    <row r="34" spans="2:14" ht="18" customHeight="1">
      <c r="B34" s="247" t="s">
        <v>163</v>
      </c>
      <c r="C34" s="899"/>
      <c r="D34" s="899"/>
      <c r="E34" s="899"/>
      <c r="F34" s="899"/>
      <c r="G34" s="899"/>
      <c r="H34" s="899"/>
      <c r="I34" s="899"/>
      <c r="J34" s="899"/>
      <c r="K34" s="899"/>
      <c r="L34" s="899"/>
      <c r="M34" s="899"/>
      <c r="N34" s="900"/>
    </row>
    <row r="35" spans="2:14" ht="15">
      <c r="B35" s="245" t="s">
        <v>213</v>
      </c>
      <c r="C35" s="901"/>
      <c r="D35" s="901"/>
      <c r="E35" s="901"/>
      <c r="F35" s="901"/>
      <c r="G35" s="901"/>
      <c r="H35" s="901"/>
      <c r="I35" s="901"/>
      <c r="J35" s="901"/>
      <c r="K35" s="901"/>
      <c r="L35" s="901"/>
      <c r="M35" s="901"/>
      <c r="N35" s="902"/>
    </row>
    <row r="36" spans="2:14" ht="18" customHeight="1" thickBot="1">
      <c r="B36" s="248"/>
      <c r="C36" s="903"/>
      <c r="D36" s="903"/>
      <c r="E36" s="903"/>
      <c r="F36" s="903"/>
      <c r="G36" s="903"/>
      <c r="H36" s="903"/>
      <c r="I36" s="903"/>
      <c r="J36" s="903"/>
      <c r="K36" s="903"/>
      <c r="L36" s="903"/>
      <c r="M36" s="903"/>
      <c r="N36" s="904"/>
    </row>
    <row r="37" spans="2:14" ht="18" customHeight="1">
      <c r="B37" s="905" t="s">
        <v>244</v>
      </c>
      <c r="C37" s="887" t="s">
        <v>209</v>
      </c>
      <c r="D37" s="887"/>
      <c r="E37" s="887"/>
      <c r="F37" s="887"/>
      <c r="G37" s="887"/>
      <c r="H37" s="887"/>
      <c r="I37" s="887"/>
      <c r="J37" s="887"/>
      <c r="K37" s="887"/>
      <c r="L37" s="887"/>
      <c r="M37" s="887"/>
      <c r="N37" s="888"/>
    </row>
    <row r="38" spans="2:14" ht="18" customHeight="1">
      <c r="B38" s="906"/>
      <c r="C38" s="887"/>
      <c r="D38" s="887"/>
      <c r="E38" s="887"/>
      <c r="F38" s="887"/>
      <c r="G38" s="887"/>
      <c r="H38" s="887"/>
      <c r="I38" s="887"/>
      <c r="J38" s="887"/>
      <c r="K38" s="887"/>
      <c r="L38" s="887"/>
      <c r="M38" s="887"/>
      <c r="N38" s="888"/>
    </row>
    <row r="39" spans="2:14" ht="18" customHeight="1">
      <c r="B39" s="906"/>
      <c r="C39" s="887"/>
      <c r="D39" s="887"/>
      <c r="E39" s="887"/>
      <c r="F39" s="887"/>
      <c r="G39" s="887"/>
      <c r="H39" s="887"/>
      <c r="I39" s="887"/>
      <c r="J39" s="887"/>
      <c r="K39" s="887"/>
      <c r="L39" s="887"/>
      <c r="M39" s="887"/>
      <c r="N39" s="888"/>
    </row>
    <row r="40" spans="2:14" ht="18" customHeight="1" thickBot="1">
      <c r="B40" s="907"/>
      <c r="C40" s="889"/>
      <c r="D40" s="889"/>
      <c r="E40" s="889"/>
      <c r="F40" s="889"/>
      <c r="G40" s="889"/>
      <c r="H40" s="889"/>
      <c r="I40" s="889"/>
      <c r="J40" s="889"/>
      <c r="K40" s="889"/>
      <c r="L40" s="889"/>
      <c r="M40" s="889"/>
      <c r="N40" s="890"/>
    </row>
    <row r="41" spans="2:14" ht="20.100000000000001" customHeight="1">
      <c r="B41" s="226" t="s">
        <v>155</v>
      </c>
    </row>
    <row r="42" spans="2:14">
      <c r="B42" s="898" t="s">
        <v>164</v>
      </c>
      <c r="C42" s="898"/>
      <c r="D42" s="898"/>
      <c r="E42" s="898"/>
      <c r="F42" s="898"/>
      <c r="G42" s="898"/>
      <c r="H42" s="898"/>
      <c r="I42" s="898"/>
      <c r="J42" s="898"/>
      <c r="K42" s="898"/>
      <c r="L42" s="898"/>
      <c r="M42" s="898"/>
      <c r="N42" s="898"/>
    </row>
    <row r="43" spans="2:14" hidden="1">
      <c r="B43" s="898" t="s">
        <v>208</v>
      </c>
      <c r="C43" s="898"/>
      <c r="D43" s="898"/>
      <c r="E43" s="898"/>
      <c r="F43" s="898"/>
      <c r="G43" s="898"/>
      <c r="H43" s="898"/>
      <c r="I43" s="898"/>
      <c r="J43" s="898"/>
      <c r="K43" s="898"/>
      <c r="L43" s="898"/>
      <c r="M43" s="898"/>
      <c r="N43" s="898"/>
    </row>
    <row r="44" spans="2:14">
      <c r="B44" s="898"/>
      <c r="C44" s="898"/>
      <c r="D44" s="898"/>
      <c r="E44" s="898"/>
      <c r="F44" s="898"/>
      <c r="G44" s="898"/>
      <c r="H44" s="898"/>
      <c r="I44" s="898"/>
      <c r="J44" s="898"/>
      <c r="K44" s="898"/>
      <c r="L44" s="898"/>
      <c r="M44" s="898"/>
      <c r="N44" s="898"/>
    </row>
    <row r="45" spans="2:14">
      <c r="B45" s="226"/>
    </row>
    <row r="51" spans="19:19">
      <c r="S51" s="223" t="s">
        <v>203</v>
      </c>
    </row>
    <row r="52" spans="19:19">
      <c r="S52" s="223" t="s">
        <v>204</v>
      </c>
    </row>
  </sheetData>
  <sheetProtection algorithmName="SHA-512" hashValue="RTdPVA0Rf+2DjNzRWeQaGrcJVk9SVvVwj2lGXquK8Af/hX4jH3ql5Mn2hR7ZfDmdSiN5XRGLl3Se9unmSy21ZA==" saltValue="qifZnSUS4gQImVb6F1AD1A==" spinCount="100000" sheet="1" objects="1" scenarios="1" selectLockedCells="1"/>
  <mergeCells count="31">
    <mergeCell ref="N15:N16"/>
    <mergeCell ref="B42:N42"/>
    <mergeCell ref="B43:N43"/>
    <mergeCell ref="B44:N44"/>
    <mergeCell ref="B29:N29"/>
    <mergeCell ref="C34:N36"/>
    <mergeCell ref="B37:B40"/>
    <mergeCell ref="N30:N33"/>
    <mergeCell ref="M30:M33"/>
    <mergeCell ref="L30:L33"/>
    <mergeCell ref="K30:K33"/>
    <mergeCell ref="J30:J33"/>
    <mergeCell ref="C31:I33"/>
    <mergeCell ref="C30:I30"/>
    <mergeCell ref="B27:N27"/>
    <mergeCell ref="C37:N40"/>
    <mergeCell ref="B8:N8"/>
    <mergeCell ref="B10:N10"/>
    <mergeCell ref="B12:N12"/>
    <mergeCell ref="B24:N24"/>
    <mergeCell ref="B26:N26"/>
    <mergeCell ref="I17:N18"/>
    <mergeCell ref="I15:M16"/>
    <mergeCell ref="I13:N14"/>
    <mergeCell ref="I19:N20"/>
    <mergeCell ref="I21:N22"/>
    <mergeCell ref="H13:H14"/>
    <mergeCell ref="H15:H16"/>
    <mergeCell ref="H17:H18"/>
    <mergeCell ref="H19:H20"/>
    <mergeCell ref="H21:H22"/>
  </mergeCells>
  <phoneticPr fontId="4"/>
  <conditionalFormatting sqref="K7 M7 I13:N14 I15:M16 I17:N22 C30:I33 M30:M33 C34:N36">
    <cfRule type="containsBlanks" dxfId="1" priority="2">
      <formula>LEN(TRIM(C7))=0</formula>
    </cfRule>
  </conditionalFormatting>
  <conditionalFormatting sqref="K30:K33">
    <cfRule type="containsBlanks" dxfId="0" priority="1">
      <formula>LEN(TRIM(K30))=0</formula>
    </cfRule>
  </conditionalFormatting>
  <dataValidations count="1">
    <dataValidation type="list" allowBlank="1" showInputMessage="1" showErrorMessage="1" sqref="K30:K33" xr:uid="{B2399C7D-C2A7-46A0-82B3-C309BD5C81D1}">
      <formula1>$S$51:$S$52</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1"/>
  <sheetViews>
    <sheetView zoomScaleNormal="100" workbookViewId="0">
      <selection activeCell="H14" sqref="H14:M14"/>
    </sheetView>
  </sheetViews>
  <sheetFormatPr defaultRowHeight="13.5"/>
  <cols>
    <col min="1" max="1" width="7.625" customWidth="1"/>
    <col min="2" max="2" width="5.625" customWidth="1"/>
    <col min="3" max="3" width="12.5" customWidth="1"/>
    <col min="4" max="4" width="5.75" customWidth="1"/>
    <col min="5" max="5" width="8.625" customWidth="1"/>
  </cols>
  <sheetData>
    <row r="1" spans="1:5" ht="24.75" customHeight="1">
      <c r="A1" s="922" t="str">
        <f>IF(チーム基本情報記入欄!C5="","",チーム基本情報記入欄!C5)</f>
        <v/>
      </c>
      <c r="B1" s="923"/>
      <c r="C1" s="923"/>
      <c r="D1" s="923"/>
      <c r="E1" s="924"/>
    </row>
    <row r="2" spans="1:5" ht="15" customHeight="1">
      <c r="A2" s="925" t="s">
        <v>53</v>
      </c>
      <c r="B2" s="926"/>
      <c r="C2" s="647" t="str">
        <f>IF(スタッフ・選手記入欄!C14="","",スタッフ・選手記入欄!C14)</f>
        <v/>
      </c>
      <c r="D2" s="648"/>
      <c r="E2" s="649"/>
    </row>
    <row r="3" spans="1:5" ht="15" customHeight="1">
      <c r="A3" s="925" t="s">
        <v>82</v>
      </c>
      <c r="B3" s="926"/>
      <c r="C3" s="647" t="str">
        <f>IF(スタッフ・選手記入欄!C16="","",スタッフ・選手記入欄!C16)</f>
        <v/>
      </c>
      <c r="D3" s="648"/>
      <c r="E3" s="649"/>
    </row>
    <row r="4" spans="1:5" ht="15" customHeight="1">
      <c r="A4" s="925" t="s">
        <v>112</v>
      </c>
      <c r="B4" s="926"/>
      <c r="C4" s="647" t="str">
        <f>IF(スタッフ・選手記入欄!C18="","",スタッフ・選手記入欄!C18)</f>
        <v/>
      </c>
      <c r="D4" s="648"/>
      <c r="E4" s="649"/>
    </row>
    <row r="5" spans="1:5" ht="15" customHeight="1">
      <c r="A5" s="925" t="s">
        <v>56</v>
      </c>
      <c r="B5" s="926"/>
      <c r="C5" s="647" t="str">
        <f>IF(スタッフ・選手記入欄!C20="","",スタッフ・選手記入欄!C20)</f>
        <v/>
      </c>
      <c r="D5" s="648"/>
      <c r="E5" s="649"/>
    </row>
    <row r="6" spans="1:5" ht="15" customHeight="1">
      <c r="A6" s="104" t="s">
        <v>81</v>
      </c>
      <c r="B6" s="927" t="s">
        <v>8</v>
      </c>
      <c r="C6" s="928"/>
      <c r="D6" s="111" t="s">
        <v>5</v>
      </c>
      <c r="E6" s="112" t="s">
        <v>83</v>
      </c>
    </row>
    <row r="7" spans="1:5" ht="15" customHeight="1">
      <c r="A7" s="206" t="str">
        <f>IF(スタッフ・選手記入欄!A28="","",スタッフ・選手記入欄!A28)</f>
        <v/>
      </c>
      <c r="B7" s="647" t="str">
        <f>IF(スタッフ・選手記入欄!B50="","",スタッフ・選手記入欄!B50)</f>
        <v/>
      </c>
      <c r="C7" s="921"/>
      <c r="D7" s="105" t="str">
        <f>IF(スタッフ・選手記入欄!F50="","",スタッフ・選手記入欄!F50)</f>
        <v/>
      </c>
      <c r="E7" s="103" t="str">
        <f>IF(スタッフ・選手記入欄!J50="","",スタッフ・選手記入欄!J50)</f>
        <v/>
      </c>
    </row>
    <row r="8" spans="1:5" ht="15" customHeight="1">
      <c r="A8" s="206" t="str">
        <f>IF(スタッフ・選手記入欄!A29="","",スタッフ・選手記入欄!A29)</f>
        <v/>
      </c>
      <c r="B8" s="647" t="str">
        <f>IF(スタッフ・選手記入欄!B51="","",スタッフ・選手記入欄!B51)</f>
        <v/>
      </c>
      <c r="C8" s="921"/>
      <c r="D8" s="105" t="str">
        <f>IF(スタッフ・選手記入欄!F51="","",スタッフ・選手記入欄!F51)</f>
        <v/>
      </c>
      <c r="E8" s="103" t="str">
        <f>IF(スタッフ・選手記入欄!J51="","",スタッフ・選手記入欄!J51)</f>
        <v/>
      </c>
    </row>
    <row r="9" spans="1:5" ht="15" customHeight="1">
      <c r="A9" s="206" t="str">
        <f>IF(スタッフ・選手記入欄!A30="","",スタッフ・選手記入欄!A30)</f>
        <v/>
      </c>
      <c r="B9" s="647" t="str">
        <f>IF(スタッフ・選手記入欄!B52="","",スタッフ・選手記入欄!B52)</f>
        <v/>
      </c>
      <c r="C9" s="921"/>
      <c r="D9" s="105" t="str">
        <f>IF(スタッフ・選手記入欄!F52="","",スタッフ・選手記入欄!F52)</f>
        <v/>
      </c>
      <c r="E9" s="103" t="str">
        <f>IF(スタッフ・選手記入欄!J52="","",スタッフ・選手記入欄!J52)</f>
        <v/>
      </c>
    </row>
    <row r="10" spans="1:5" ht="15" customHeight="1">
      <c r="A10" s="206" t="str">
        <f>IF(スタッフ・選手記入欄!A31="","",スタッフ・選手記入欄!A31)</f>
        <v/>
      </c>
      <c r="B10" s="647" t="str">
        <f>IF(スタッフ・選手記入欄!B53="","",スタッフ・選手記入欄!B53)</f>
        <v/>
      </c>
      <c r="C10" s="921"/>
      <c r="D10" s="105" t="str">
        <f>IF(スタッフ・選手記入欄!F53="","",スタッフ・選手記入欄!F53)</f>
        <v/>
      </c>
      <c r="E10" s="103" t="str">
        <f>IF(スタッフ・選手記入欄!J53="","",スタッフ・選手記入欄!J53)</f>
        <v/>
      </c>
    </row>
    <row r="11" spans="1:5" ht="15" customHeight="1">
      <c r="A11" s="206" t="str">
        <f>IF(スタッフ・選手記入欄!A32="","",スタッフ・選手記入欄!A32)</f>
        <v/>
      </c>
      <c r="B11" s="647" t="str">
        <f>IF(スタッフ・選手記入欄!B54="","",スタッフ・選手記入欄!B54)</f>
        <v/>
      </c>
      <c r="C11" s="921"/>
      <c r="D11" s="105" t="str">
        <f>IF(スタッフ・選手記入欄!F54="","",スタッフ・選手記入欄!F54)</f>
        <v/>
      </c>
      <c r="E11" s="103" t="str">
        <f>IF(スタッフ・選手記入欄!J54="","",スタッフ・選手記入欄!J54)</f>
        <v/>
      </c>
    </row>
    <row r="12" spans="1:5" ht="15" customHeight="1">
      <c r="A12" s="206" t="str">
        <f>IF(スタッフ・選手記入欄!A33="","",スタッフ・選手記入欄!A33)</f>
        <v/>
      </c>
      <c r="B12" s="647" t="str">
        <f>IF(スタッフ・選手記入欄!B55="","",スタッフ・選手記入欄!B55)</f>
        <v/>
      </c>
      <c r="C12" s="921"/>
      <c r="D12" s="105" t="str">
        <f>IF(スタッフ・選手記入欄!F55="","",スタッフ・選手記入欄!F55)</f>
        <v/>
      </c>
      <c r="E12" s="103" t="str">
        <f>IF(スタッフ・選手記入欄!J55="","",スタッフ・選手記入欄!J55)</f>
        <v/>
      </c>
    </row>
    <row r="13" spans="1:5" ht="15" customHeight="1">
      <c r="A13" s="206" t="str">
        <f>IF(スタッフ・選手記入欄!A34="","",スタッフ・選手記入欄!A34)</f>
        <v/>
      </c>
      <c r="B13" s="647" t="str">
        <f>IF(スタッフ・選手記入欄!B56="","",スタッフ・選手記入欄!B56)</f>
        <v/>
      </c>
      <c r="C13" s="921"/>
      <c r="D13" s="105" t="str">
        <f>IF(スタッフ・選手記入欄!F56="","",スタッフ・選手記入欄!F56)</f>
        <v/>
      </c>
      <c r="E13" s="103" t="str">
        <f>IF(スタッフ・選手記入欄!J56="","",スタッフ・選手記入欄!J56)</f>
        <v/>
      </c>
    </row>
    <row r="14" spans="1:5" ht="15" customHeight="1">
      <c r="A14" s="206" t="str">
        <f>IF(スタッフ・選手記入欄!A35="","",スタッフ・選手記入欄!A35)</f>
        <v/>
      </c>
      <c r="B14" s="647" t="str">
        <f>IF(スタッフ・選手記入欄!B57="","",スタッフ・選手記入欄!B57)</f>
        <v/>
      </c>
      <c r="C14" s="921"/>
      <c r="D14" s="105" t="str">
        <f>IF(スタッフ・選手記入欄!F57="","",スタッフ・選手記入欄!F57)</f>
        <v/>
      </c>
      <c r="E14" s="103" t="str">
        <f>IF(スタッフ・選手記入欄!J57="","",スタッフ・選手記入欄!J57)</f>
        <v/>
      </c>
    </row>
    <row r="15" spans="1:5" ht="15" customHeight="1">
      <c r="A15" s="206" t="str">
        <f>IF(スタッフ・選手記入欄!A36="","",スタッフ・選手記入欄!A36)</f>
        <v/>
      </c>
      <c r="B15" s="647" t="str">
        <f>IF(スタッフ・選手記入欄!B58="","",スタッフ・選手記入欄!B58)</f>
        <v/>
      </c>
      <c r="C15" s="921"/>
      <c r="D15" s="105" t="str">
        <f>IF(スタッフ・選手記入欄!F58="","",スタッフ・選手記入欄!F58)</f>
        <v/>
      </c>
      <c r="E15" s="103" t="str">
        <f>IF(スタッフ・選手記入欄!J58="","",スタッフ・選手記入欄!J58)</f>
        <v/>
      </c>
    </row>
    <row r="16" spans="1:5" ht="15" customHeight="1">
      <c r="A16" s="206" t="str">
        <f>IF(スタッフ・選手記入欄!A37="","",スタッフ・選手記入欄!A37)</f>
        <v/>
      </c>
      <c r="B16" s="647" t="str">
        <f>IF(スタッフ・選手記入欄!B59="","",スタッフ・選手記入欄!B59)</f>
        <v/>
      </c>
      <c r="C16" s="921"/>
      <c r="D16" s="105" t="str">
        <f>IF(スタッフ・選手記入欄!F59="","",スタッフ・選手記入欄!F59)</f>
        <v/>
      </c>
      <c r="E16" s="103" t="str">
        <f>IF(スタッフ・選手記入欄!J59="","",スタッフ・選手記入欄!J59)</f>
        <v/>
      </c>
    </row>
    <row r="17" spans="1:5" ht="15" customHeight="1">
      <c r="A17" s="206" t="str">
        <f>IF(スタッフ・選手記入欄!A38="","",スタッフ・選手記入欄!A38)</f>
        <v/>
      </c>
      <c r="B17" s="647" t="str">
        <f>IF(スタッフ・選手記入欄!B60="","",スタッフ・選手記入欄!B60)</f>
        <v/>
      </c>
      <c r="C17" s="921"/>
      <c r="D17" s="105" t="str">
        <f>IF(スタッフ・選手記入欄!F60="","",スタッフ・選手記入欄!F60)</f>
        <v/>
      </c>
      <c r="E17" s="103" t="str">
        <f>IF(スタッフ・選手記入欄!J60="","",スタッフ・選手記入欄!J60)</f>
        <v/>
      </c>
    </row>
    <row r="18" spans="1:5" ht="15" customHeight="1">
      <c r="A18" s="206" t="str">
        <f>IF(スタッフ・選手記入欄!A39="","",スタッフ・選手記入欄!A39)</f>
        <v/>
      </c>
      <c r="B18" s="647" t="str">
        <f>IF(スタッフ・選手記入欄!B61="","",スタッフ・選手記入欄!B61)</f>
        <v/>
      </c>
      <c r="C18" s="921"/>
      <c r="D18" s="105" t="str">
        <f>IF(スタッフ・選手記入欄!F61="","",スタッフ・選手記入欄!F61)</f>
        <v/>
      </c>
      <c r="E18" s="103" t="str">
        <f>IF(スタッフ・選手記入欄!J61="","",スタッフ・選手記入欄!J61)</f>
        <v/>
      </c>
    </row>
    <row r="19" spans="1:5" ht="15" customHeight="1">
      <c r="A19" s="206" t="str">
        <f>IF(スタッフ・選手記入欄!A43="","",スタッフ・選手記入欄!A43)</f>
        <v/>
      </c>
      <c r="B19" s="647" t="str">
        <f>IF(スタッフ・選手記入欄!B65="","",スタッフ・選手記入欄!B65)</f>
        <v/>
      </c>
      <c r="C19" s="921"/>
      <c r="D19" s="105" t="str">
        <f>IF(スタッフ・選手記入欄!F65="","",スタッフ・選手記入欄!F65)</f>
        <v/>
      </c>
      <c r="E19" s="103" t="str">
        <f>IF(スタッフ・選手記入欄!J65="","",スタッフ・選手記入欄!J65)</f>
        <v/>
      </c>
    </row>
    <row r="20" spans="1:5" ht="15" customHeight="1">
      <c r="A20" s="206" t="str">
        <f>IF(スタッフ・選手記入欄!A44="","",スタッフ・選手記入欄!A44)</f>
        <v/>
      </c>
      <c r="B20" s="647" t="str">
        <f>IF(スタッフ・選手記入欄!B66="","",スタッフ・選手記入欄!B66)</f>
        <v/>
      </c>
      <c r="C20" s="921"/>
      <c r="D20" s="105" t="str">
        <f>IF(スタッフ・選手記入欄!F66="","",スタッフ・選手記入欄!F66)</f>
        <v/>
      </c>
      <c r="E20" s="103" t="str">
        <f>IF(スタッフ・選手記入欄!J66="","",スタッフ・選手記入欄!J66)</f>
        <v/>
      </c>
    </row>
    <row r="21" spans="1:5" ht="15" customHeight="1" thickBot="1">
      <c r="A21" s="207" t="str">
        <f>IF(スタッフ・選手記入欄!A45="","",スタッフ・選手記入欄!A45)</f>
        <v/>
      </c>
      <c r="B21" s="650" t="str">
        <f>IF(スタッフ・選手記入欄!B67="","",スタッフ・選手記入欄!B67)</f>
        <v/>
      </c>
      <c r="C21" s="920"/>
      <c r="D21" s="106" t="str">
        <f>IF(スタッフ・選手記入欄!F67="","",スタッフ・選手記入欄!F67)</f>
        <v/>
      </c>
      <c r="E21" s="107" t="str">
        <f>IF(スタッフ・選手記入欄!J67="","",スタッフ・選手記入欄!J67)</f>
        <v/>
      </c>
    </row>
  </sheetData>
  <sheetProtection selectLockedCells="1"/>
  <mergeCells count="25">
    <mergeCell ref="B12:C12"/>
    <mergeCell ref="B7:C7"/>
    <mergeCell ref="B8:C8"/>
    <mergeCell ref="A1:E1"/>
    <mergeCell ref="A2:B2"/>
    <mergeCell ref="A3:B3"/>
    <mergeCell ref="A4:B4"/>
    <mergeCell ref="A5:B5"/>
    <mergeCell ref="B6:C6"/>
    <mergeCell ref="B21:C21"/>
    <mergeCell ref="C2:E2"/>
    <mergeCell ref="C3:E3"/>
    <mergeCell ref="C4:E4"/>
    <mergeCell ref="C5:E5"/>
    <mergeCell ref="B16:C16"/>
    <mergeCell ref="B17:C17"/>
    <mergeCell ref="B18:C18"/>
    <mergeCell ref="B19:C19"/>
    <mergeCell ref="B13:C13"/>
    <mergeCell ref="B14:C14"/>
    <mergeCell ref="B15:C15"/>
    <mergeCell ref="B20:C20"/>
    <mergeCell ref="B9:C9"/>
    <mergeCell ref="B10:C10"/>
    <mergeCell ref="B11:C11"/>
  </mergeCells>
  <phoneticPr fontId="4"/>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25"/>
  <sheetViews>
    <sheetView workbookViewId="0">
      <selection activeCell="H14" sqref="H14:M14"/>
    </sheetView>
  </sheetViews>
  <sheetFormatPr defaultRowHeight="13.5"/>
  <cols>
    <col min="1" max="1" width="4.25" customWidth="1"/>
    <col min="3" max="3" width="13.625" customWidth="1"/>
  </cols>
  <sheetData>
    <row r="2" spans="1:8" ht="14.25" thickBot="1">
      <c r="A2" s="158"/>
      <c r="B2" s="159" t="s">
        <v>113</v>
      </c>
      <c r="C2" s="160"/>
      <c r="D2" s="160"/>
      <c r="E2" s="160"/>
      <c r="F2" s="158"/>
      <c r="G2" s="160" t="s">
        <v>118</v>
      </c>
      <c r="H2" s="160" t="s">
        <v>119</v>
      </c>
    </row>
    <row r="3" spans="1:8" ht="14.25" thickBot="1">
      <c r="A3" s="158">
        <v>1</v>
      </c>
      <c r="B3" s="929" t="str">
        <f>IF(チーム基本情報記入欄!C5="","",チーム基本情報記入欄!C5)</f>
        <v/>
      </c>
      <c r="C3" s="930"/>
      <c r="D3" s="930"/>
      <c r="E3" s="930"/>
      <c r="F3" s="931"/>
      <c r="G3" s="208" t="str">
        <f>IF(チーム基本情報記入欄!C6="","",チーム基本情報記入欄!C6)</f>
        <v/>
      </c>
      <c r="H3" s="161">
        <f>IF(チーム基本情報記入欄!E4="選択する","",チーム基本情報記入欄!E4)</f>
        <v>0</v>
      </c>
    </row>
    <row r="4" spans="1:8">
      <c r="A4" s="162"/>
      <c r="B4" s="163" t="s">
        <v>117</v>
      </c>
      <c r="C4" s="164" t="s">
        <v>114</v>
      </c>
      <c r="D4" s="165" t="s">
        <v>15</v>
      </c>
      <c r="E4" s="165" t="s">
        <v>4</v>
      </c>
      <c r="F4" s="166" t="s">
        <v>115</v>
      </c>
      <c r="G4" s="167"/>
      <c r="H4" s="167"/>
    </row>
    <row r="5" spans="1:8">
      <c r="A5" s="168" t="str">
        <f>CONCATENATE($A3,"U")</f>
        <v>1U</v>
      </c>
      <c r="B5" s="169" t="s">
        <v>116</v>
      </c>
      <c r="C5" s="170" t="str">
        <f t="shared" ref="C5:C25" si="0">IF(F5="",CONCATENATE(D5," ",E5),CONCATENATE(E5,"・",D5))</f>
        <v xml:space="preserve"> </v>
      </c>
      <c r="D5" s="171" t="str">
        <f>IF(スタッフ・選手記入欄!C6="","",スタッフ・選手記入欄!C6)</f>
        <v/>
      </c>
      <c r="E5" s="171" t="str">
        <f>IF(スタッフ・選手記入欄!D6="","",スタッフ・選手記入欄!D6)</f>
        <v/>
      </c>
      <c r="F5" s="172"/>
      <c r="G5" s="160"/>
      <c r="H5" s="160"/>
    </row>
    <row r="6" spans="1:8">
      <c r="A6" s="168" t="str">
        <f>CONCATENATE($A3,"A")</f>
        <v>1A</v>
      </c>
      <c r="B6" s="173" t="str">
        <f>IF(スタッフ・選手記入欄!A28="","",スタッフ・選手記入欄!A28)</f>
        <v/>
      </c>
      <c r="C6" s="174" t="str">
        <f t="shared" si="0"/>
        <v xml:space="preserve"> </v>
      </c>
      <c r="D6" s="171" t="str">
        <f>IF(スタッフ・選手記入欄!H28="","",スタッフ・選手記入欄!H28)</f>
        <v/>
      </c>
      <c r="E6" s="171" t="str">
        <f>IF(スタッフ・選手記入欄!J28="","",スタッフ・選手記入欄!J28)</f>
        <v/>
      </c>
      <c r="F6" s="172"/>
      <c r="G6" s="160"/>
      <c r="H6" s="160"/>
    </row>
    <row r="7" spans="1:8">
      <c r="A7" s="168" t="str">
        <f>CONCATENATE($A3,"B")</f>
        <v>1B</v>
      </c>
      <c r="B7" s="173" t="str">
        <f>IF(スタッフ・選手記入欄!A29="","",スタッフ・選手記入欄!A29)</f>
        <v/>
      </c>
      <c r="C7" s="175" t="str">
        <f t="shared" si="0"/>
        <v xml:space="preserve"> </v>
      </c>
      <c r="D7" s="171" t="str">
        <f>IF(スタッフ・選手記入欄!H29="","",スタッフ・選手記入欄!H29)</f>
        <v/>
      </c>
      <c r="E7" s="171" t="str">
        <f>IF(スタッフ・選手記入欄!J29="","",スタッフ・選手記入欄!J29)</f>
        <v/>
      </c>
      <c r="F7" s="172"/>
      <c r="G7" s="160"/>
      <c r="H7" s="160"/>
    </row>
    <row r="8" spans="1:8">
      <c r="A8" s="168" t="str">
        <f>CONCATENATE($A3,"C")</f>
        <v>1C</v>
      </c>
      <c r="B8" s="173" t="str">
        <f>IF(スタッフ・選手記入欄!A30="","",スタッフ・選手記入欄!A30)</f>
        <v/>
      </c>
      <c r="C8" s="176" t="str">
        <f t="shared" si="0"/>
        <v xml:space="preserve"> </v>
      </c>
      <c r="D8" s="171" t="str">
        <f>IF(スタッフ・選手記入欄!H30="","",スタッフ・選手記入欄!H30)</f>
        <v/>
      </c>
      <c r="E8" s="171" t="str">
        <f>IF(スタッフ・選手記入欄!J30="","",スタッフ・選手記入欄!J30)</f>
        <v/>
      </c>
      <c r="F8" s="172"/>
      <c r="G8" s="160"/>
      <c r="H8" s="160"/>
    </row>
    <row r="9" spans="1:8">
      <c r="A9" s="168" t="str">
        <f>CONCATENATE($A3,"D")</f>
        <v>1D</v>
      </c>
      <c r="B9" s="173" t="str">
        <f>IF(スタッフ・選手記入欄!A31="","",スタッフ・選手記入欄!A31)</f>
        <v/>
      </c>
      <c r="C9" s="176" t="str">
        <f t="shared" si="0"/>
        <v xml:space="preserve"> </v>
      </c>
      <c r="D9" s="171" t="str">
        <f>IF(スタッフ・選手記入欄!H31="","",スタッフ・選手記入欄!H31)</f>
        <v/>
      </c>
      <c r="E9" s="171" t="str">
        <f>IF(スタッフ・選手記入欄!J31="","",スタッフ・選手記入欄!J31)</f>
        <v/>
      </c>
      <c r="F9" s="172"/>
      <c r="G9" s="160"/>
      <c r="H9" s="160"/>
    </row>
    <row r="10" spans="1:8">
      <c r="A10" s="168" t="str">
        <f>CONCATENATE($A3,"E")</f>
        <v>1E</v>
      </c>
      <c r="B10" s="173" t="str">
        <f>IF(スタッフ・選手記入欄!A32="","",スタッフ・選手記入欄!A32)</f>
        <v/>
      </c>
      <c r="C10" s="176" t="str">
        <f t="shared" si="0"/>
        <v xml:space="preserve"> </v>
      </c>
      <c r="D10" s="171" t="str">
        <f>IF(スタッフ・選手記入欄!H32="","",スタッフ・選手記入欄!H32)</f>
        <v/>
      </c>
      <c r="E10" s="171" t="str">
        <f>IF(スタッフ・選手記入欄!J32="","",スタッフ・選手記入欄!J32)</f>
        <v/>
      </c>
      <c r="F10" s="172"/>
      <c r="G10" s="160"/>
      <c r="H10" s="160"/>
    </row>
    <row r="11" spans="1:8">
      <c r="A11" s="168" t="str">
        <f>CONCATENATE($A3,"F")</f>
        <v>1F</v>
      </c>
      <c r="B11" s="173" t="str">
        <f>IF(スタッフ・選手記入欄!A33="","",スタッフ・選手記入欄!A33)</f>
        <v/>
      </c>
      <c r="C11" s="176" t="str">
        <f t="shared" si="0"/>
        <v xml:space="preserve"> </v>
      </c>
      <c r="D11" s="171" t="str">
        <f>IF(スタッフ・選手記入欄!H33="","",スタッフ・選手記入欄!H33)</f>
        <v/>
      </c>
      <c r="E11" s="171" t="str">
        <f>IF(スタッフ・選手記入欄!J33="","",スタッフ・選手記入欄!J33)</f>
        <v/>
      </c>
      <c r="F11" s="172"/>
      <c r="G11" s="160"/>
      <c r="H11" s="160"/>
    </row>
    <row r="12" spans="1:8">
      <c r="A12" s="168" t="str">
        <f>CONCATENATE($A3,"G")</f>
        <v>1G</v>
      </c>
      <c r="B12" s="173" t="str">
        <f>IF(スタッフ・選手記入欄!A34="","",スタッフ・選手記入欄!A34)</f>
        <v/>
      </c>
      <c r="C12" s="176" t="str">
        <f t="shared" si="0"/>
        <v xml:space="preserve"> </v>
      </c>
      <c r="D12" s="171" t="str">
        <f>IF(スタッフ・選手記入欄!H34="","",スタッフ・選手記入欄!H34)</f>
        <v/>
      </c>
      <c r="E12" s="171" t="str">
        <f>IF(スタッフ・選手記入欄!J34="","",スタッフ・選手記入欄!J34)</f>
        <v/>
      </c>
      <c r="F12" s="172"/>
      <c r="G12" s="160"/>
      <c r="H12" s="160"/>
    </row>
    <row r="13" spans="1:8">
      <c r="A13" s="168" t="str">
        <f>CONCATENATE($A3,"H")</f>
        <v>1H</v>
      </c>
      <c r="B13" s="173" t="str">
        <f>IF(スタッフ・選手記入欄!A35="","",スタッフ・選手記入欄!A35)</f>
        <v/>
      </c>
      <c r="C13" s="176" t="str">
        <f t="shared" si="0"/>
        <v xml:space="preserve"> </v>
      </c>
      <c r="D13" s="171" t="str">
        <f>IF(スタッフ・選手記入欄!H35="","",スタッフ・選手記入欄!H35)</f>
        <v/>
      </c>
      <c r="E13" s="171" t="str">
        <f>IF(スタッフ・選手記入欄!J35="","",スタッフ・選手記入欄!J35)</f>
        <v/>
      </c>
      <c r="F13" s="172"/>
      <c r="G13" s="160"/>
      <c r="H13" s="160"/>
    </row>
    <row r="14" spans="1:8">
      <c r="A14" s="168" t="str">
        <f>CONCATENATE($A3,"I")</f>
        <v>1I</v>
      </c>
      <c r="B14" s="173" t="str">
        <f>IF(スタッフ・選手記入欄!A36="","",スタッフ・選手記入欄!A36)</f>
        <v/>
      </c>
      <c r="C14" s="176" t="str">
        <f t="shared" si="0"/>
        <v xml:space="preserve"> </v>
      </c>
      <c r="D14" s="171" t="str">
        <f>IF(スタッフ・選手記入欄!H36="","",スタッフ・選手記入欄!H36)</f>
        <v/>
      </c>
      <c r="E14" s="171" t="str">
        <f>IF(スタッフ・選手記入欄!J36="","",スタッフ・選手記入欄!J36)</f>
        <v/>
      </c>
      <c r="F14" s="172"/>
      <c r="G14" s="160"/>
      <c r="H14" s="160"/>
    </row>
    <row r="15" spans="1:8">
      <c r="A15" s="168" t="str">
        <f>CONCATENATE($A3,"J")</f>
        <v>1J</v>
      </c>
      <c r="B15" s="173" t="str">
        <f>IF(スタッフ・選手記入欄!A37="","",スタッフ・選手記入欄!A37)</f>
        <v/>
      </c>
      <c r="C15" s="176" t="str">
        <f t="shared" si="0"/>
        <v xml:space="preserve"> </v>
      </c>
      <c r="D15" s="171" t="str">
        <f>IF(スタッフ・選手記入欄!H37="","",スタッフ・選手記入欄!H37)</f>
        <v/>
      </c>
      <c r="E15" s="171" t="str">
        <f>IF(スタッフ・選手記入欄!J37="","",スタッフ・選手記入欄!J37)</f>
        <v/>
      </c>
      <c r="F15" s="172"/>
      <c r="G15" s="160"/>
      <c r="H15" s="160"/>
    </row>
    <row r="16" spans="1:8">
      <c r="A16" s="168" t="str">
        <f>CONCATENATE($A3,"K")</f>
        <v>1K</v>
      </c>
      <c r="B16" s="173" t="str">
        <f>IF(スタッフ・選手記入欄!A38="","",スタッフ・選手記入欄!A38)</f>
        <v/>
      </c>
      <c r="C16" s="176" t="str">
        <f t="shared" si="0"/>
        <v xml:space="preserve"> </v>
      </c>
      <c r="D16" s="171" t="str">
        <f>IF(スタッフ・選手記入欄!H38="","",スタッフ・選手記入欄!H38)</f>
        <v/>
      </c>
      <c r="E16" s="171" t="str">
        <f>IF(スタッフ・選手記入欄!J38="","",スタッフ・選手記入欄!J38)</f>
        <v/>
      </c>
      <c r="F16" s="172"/>
      <c r="G16" s="160"/>
      <c r="H16" s="160"/>
    </row>
    <row r="17" spans="1:8">
      <c r="A17" s="168" t="str">
        <f>CONCATENATE($A3,"L")</f>
        <v>1L</v>
      </c>
      <c r="B17" s="173" t="str">
        <f>IF(スタッフ・選手記入欄!A39="","",スタッフ・選手記入欄!A39)</f>
        <v/>
      </c>
      <c r="C17" s="175" t="str">
        <f t="shared" si="0"/>
        <v xml:space="preserve"> </v>
      </c>
      <c r="D17" s="171" t="str">
        <f>IF(スタッフ・選手記入欄!H39="","",スタッフ・選手記入欄!H39)</f>
        <v/>
      </c>
      <c r="E17" s="171" t="str">
        <f>IF(スタッフ・選手記入欄!J39="","",スタッフ・選手記入欄!J39)</f>
        <v/>
      </c>
      <c r="F17" s="172"/>
      <c r="G17" s="160"/>
      <c r="H17" s="160"/>
    </row>
    <row r="18" spans="1:8">
      <c r="A18" s="168" t="str">
        <f>CONCATENATE($A3,"M")</f>
        <v>1M</v>
      </c>
      <c r="B18" s="173" t="str">
        <f>IF(スタッフ・選手記入欄!A43="","",スタッフ・選手記入欄!A43)</f>
        <v/>
      </c>
      <c r="C18" s="175" t="str">
        <f t="shared" si="0"/>
        <v xml:space="preserve"> </v>
      </c>
      <c r="D18" s="171" t="str">
        <f>IF(スタッフ・選手記入欄!H43="","",スタッフ・選手記入欄!H43)</f>
        <v/>
      </c>
      <c r="E18" s="171" t="str">
        <f>IF(スタッフ・選手記入欄!J43="","",スタッフ・選手記入欄!J43)</f>
        <v/>
      </c>
      <c r="F18" s="172"/>
      <c r="G18" s="160"/>
      <c r="H18" s="160"/>
    </row>
    <row r="19" spans="1:8">
      <c r="A19" s="168" t="str">
        <f>CONCATENATE($A3,"N")</f>
        <v>1N</v>
      </c>
      <c r="B19" s="173" t="str">
        <f>IF(スタッフ・選手記入欄!A44="","",スタッフ・選手記入欄!A44)</f>
        <v/>
      </c>
      <c r="C19" s="175" t="str">
        <f t="shared" si="0"/>
        <v xml:space="preserve"> </v>
      </c>
      <c r="D19" s="171" t="str">
        <f>IF(スタッフ・選手記入欄!H44="","",スタッフ・選手記入欄!H44)</f>
        <v/>
      </c>
      <c r="E19" s="171" t="str">
        <f>IF(スタッフ・選手記入欄!J44="","",スタッフ・選手記入欄!J44)</f>
        <v/>
      </c>
      <c r="F19" s="172"/>
      <c r="G19" s="160"/>
      <c r="H19" s="160"/>
    </row>
    <row r="20" spans="1:8" ht="14.25" thickBot="1">
      <c r="A20" s="168" t="str">
        <f>CONCATENATE($A3,"O")</f>
        <v>1O</v>
      </c>
      <c r="B20" s="210" t="str">
        <f>IF(スタッフ・選手記入欄!A45="","",スタッフ・選手記入欄!A45)</f>
        <v/>
      </c>
      <c r="C20" s="211" t="str">
        <f t="shared" si="0"/>
        <v xml:space="preserve"> </v>
      </c>
      <c r="D20" s="182" t="str">
        <f>IF(スタッフ・選手記入欄!H45="","",スタッフ・選手記入欄!H45)</f>
        <v/>
      </c>
      <c r="E20" s="182" t="str">
        <f>IF(スタッフ・選手記入欄!J45="","",スタッフ・選手記入欄!J45)</f>
        <v/>
      </c>
      <c r="F20" s="183"/>
      <c r="G20" s="160"/>
      <c r="H20" s="160"/>
    </row>
    <row r="21" spans="1:8" hidden="1">
      <c r="A21" s="168" t="str">
        <f>CONCATENATE($A3,"P")</f>
        <v>1P</v>
      </c>
      <c r="B21" s="173"/>
      <c r="C21" s="174" t="str">
        <f t="shared" si="0"/>
        <v xml:space="preserve"> </v>
      </c>
      <c r="D21" s="177"/>
      <c r="E21" s="177"/>
      <c r="F21" s="209"/>
      <c r="G21" s="160"/>
      <c r="H21" s="160"/>
    </row>
    <row r="22" spans="1:8" hidden="1">
      <c r="A22" s="168" t="str">
        <f>CONCATENATE($A3,"Q")</f>
        <v>1Q</v>
      </c>
      <c r="B22" s="173"/>
      <c r="C22" s="175" t="str">
        <f t="shared" si="0"/>
        <v xml:space="preserve"> </v>
      </c>
      <c r="D22" s="171"/>
      <c r="E22" s="171"/>
      <c r="F22" s="172"/>
      <c r="G22" s="160"/>
      <c r="H22" s="160"/>
    </row>
    <row r="23" spans="1:8" hidden="1">
      <c r="A23" s="168" t="str">
        <f>CONCATENATE($A3,"R")</f>
        <v>1R</v>
      </c>
      <c r="B23" s="173"/>
      <c r="C23" s="175" t="str">
        <f t="shared" si="0"/>
        <v xml:space="preserve"> </v>
      </c>
      <c r="D23" s="171"/>
      <c r="E23" s="171"/>
      <c r="F23" s="172"/>
      <c r="G23" s="160"/>
      <c r="H23" s="160"/>
    </row>
    <row r="24" spans="1:8" hidden="1">
      <c r="A24" s="168" t="str">
        <f>CONCATENATE($A3,"S")</f>
        <v>1S</v>
      </c>
      <c r="B24" s="173"/>
      <c r="C24" s="178" t="str">
        <f t="shared" si="0"/>
        <v xml:space="preserve"> </v>
      </c>
      <c r="D24" s="171"/>
      <c r="E24" s="177"/>
      <c r="F24" s="179"/>
      <c r="G24" s="160"/>
      <c r="H24" s="160"/>
    </row>
    <row r="25" spans="1:8" ht="14.25" hidden="1" thickBot="1">
      <c r="A25" s="168" t="str">
        <f>CONCATENATE($A3,"T")</f>
        <v>1T</v>
      </c>
      <c r="B25" s="180"/>
      <c r="C25" s="181" t="str">
        <f t="shared" si="0"/>
        <v xml:space="preserve"> </v>
      </c>
      <c r="D25" s="182"/>
      <c r="E25" s="182"/>
      <c r="F25" s="183"/>
      <c r="G25" s="160"/>
      <c r="H25" s="160"/>
    </row>
  </sheetData>
  <sheetProtection selectLockedCells="1" selectUnlockedCells="1"/>
  <mergeCells count="1">
    <mergeCell ref="B3:F3"/>
  </mergeCells>
  <phoneticPr fontId="17"/>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チーム基本情報記入欄</vt:lpstr>
      <vt:lpstr>スタッフ・選手記入欄</vt:lpstr>
      <vt:lpstr>外字申請書（７月３１日までにFAXで提出）</vt:lpstr>
      <vt:lpstr>参加申込書（8月1日の組み合わせ会議で２部提出）</vt:lpstr>
      <vt:lpstr>外部指導者確認書（8月1日の組み合わせ会議で提出）</vt:lpstr>
      <vt:lpstr>トレーナー申請書（8月7日の代表者会議で提出）</vt:lpstr>
      <vt:lpstr>部活動指導員確認書（8月7日の代表者会議で提出）</vt:lpstr>
      <vt:lpstr>プロ用資料</vt:lpstr>
      <vt:lpstr>スタッツ用資料</vt:lpstr>
      <vt:lpstr>スタッフ・選手記入欄!Print_Area</vt:lpstr>
      <vt:lpstr>チーム基本情報記入欄!Print_Area</vt:lpstr>
      <vt:lpstr>'トレーナー申請書（8月7日の代表者会議で提出）'!Print_Area</vt:lpstr>
      <vt:lpstr>'外字申請書（７月３１日までにFAXで提出）'!Print_Area</vt:lpstr>
      <vt:lpstr>'外部指導者確認書（8月1日の組み合わせ会議で提出）'!Print_Area</vt:lpstr>
      <vt:lpstr>'部活動指導員確認書（8月7日の代表者会議で提出）'!Print_Area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奥迫兼次</dc:creator>
  <cp:lastModifiedBy>石田　健太朗</cp:lastModifiedBy>
  <cp:lastPrinted>2024-06-23T15:28:09Z</cp:lastPrinted>
  <dcterms:created xsi:type="dcterms:W3CDTF">2002-08-07T11:09:29Z</dcterms:created>
  <dcterms:modified xsi:type="dcterms:W3CDTF">2024-06-24T08:47:36Z</dcterms:modified>
</cp:coreProperties>
</file>